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-35320" yWindow="-400" windowWidth="34000" windowHeight="18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1" l="1"/>
  <c r="K3" i="1"/>
  <c r="M9" i="1"/>
  <c r="N9" i="1"/>
  <c r="K9" i="1"/>
  <c r="M8" i="1"/>
  <c r="N8" i="1"/>
  <c r="K8" i="1"/>
  <c r="M7" i="1"/>
  <c r="N7" i="1"/>
  <c r="K7" i="1"/>
  <c r="K6" i="1"/>
  <c r="M5" i="1"/>
  <c r="N5" i="1"/>
  <c r="M6" i="1"/>
  <c r="N6" i="1"/>
  <c r="M4" i="1"/>
  <c r="N4" i="1"/>
  <c r="K5" i="1"/>
  <c r="K4" i="1"/>
</calcChain>
</file>

<file path=xl/sharedStrings.xml><?xml version="1.0" encoding="utf-8"?>
<sst xmlns="http://schemas.openxmlformats.org/spreadsheetml/2006/main" count="62" uniqueCount="49">
  <si>
    <t>Field Campaign</t>
  </si>
  <si>
    <t>PODEX</t>
  </si>
  <si>
    <t>Date</t>
  </si>
  <si>
    <t>AirMSPI time</t>
  </si>
  <si>
    <t>RSP time</t>
  </si>
  <si>
    <t>AM min Lat.</t>
  </si>
  <si>
    <t>AM max Lat.</t>
  </si>
  <si>
    <t>AM min Lon.</t>
  </si>
  <si>
    <t>AM max Lon.</t>
  </si>
  <si>
    <t>RSP min scan</t>
  </si>
  <si>
    <t>RSP max scan</t>
  </si>
  <si>
    <t>Flight Fraction</t>
  </si>
  <si>
    <t>Wing flex</t>
  </si>
  <si>
    <t>Saveset name</t>
  </si>
  <si>
    <t>Comments</t>
  </si>
  <si>
    <t>AirMSPI filename</t>
  </si>
  <si>
    <t>RSP filename</t>
  </si>
  <si>
    <t>AM file type</t>
  </si>
  <si>
    <t>SWPF</t>
  </si>
  <si>
    <t>BayA</t>
  </si>
  <si>
    <t>Northern Monterey Bay scene. Low reflectance, moderate/high DoLP</t>
  </si>
  <si>
    <t>RSP2-ER2_L1B-RSPGEOL1B-GeolocatedRadiances_20130203T214011Z_V001-20130402T214527Z</t>
  </si>
  <si>
    <t>AirMSPI_ER2_GRP_ELLIPSOID_20130203_221143Z_Monterey_SWPF_F01_V003</t>
  </si>
  <si>
    <t>BayB</t>
  </si>
  <si>
    <t>Same scene as above, more southerly cloud free portion</t>
  </si>
  <si>
    <t># RSP scans</t>
  </si>
  <si>
    <t>CLDY181210</t>
  </si>
  <si>
    <t>Marine Sc cloud @ ~ 1.2km</t>
  </si>
  <si>
    <t>AirMSPI_ER2_GRP_ELLIPSOID_20130203_181210Z_Pacific-37N122W_000N_F01_V003</t>
  </si>
  <si>
    <t>RSP2-ER2_L1B-RSPGEOL1B-GeolocatedRadiances_20130203T175256Z_V001-20130402T212630Z</t>
  </si>
  <si>
    <t>RSP aggregate alt (m)</t>
  </si>
  <si>
    <t>CLDY194304</t>
  </si>
  <si>
    <t>Marine Sc cloud @ ~ 1 km</t>
  </si>
  <si>
    <t>AirMSPI_ER2_GRP_ELLIPSOID_20130203_194304Z_Pacific-38N125W_000N_F01_V003</t>
  </si>
  <si>
    <t>RSP2-ER2_L1B-RSPGEOL1B-GeolocatedRadiances_20130203T191855Z_V001-20130402T213434Z</t>
  </si>
  <si>
    <t>CLDY203602</t>
  </si>
  <si>
    <t>Marine Sc cloud @ ~1.1km</t>
  </si>
  <si>
    <t>RSP2-ER2_L1B-RSPGEOL1B-GeolocatedRadiances_20130203T202948Z_V001-20130402T213922Z</t>
  </si>
  <si>
    <t>AirMSPI_ER2_GRP_ELLIPSOID_20130203_203602Z_Pacific-37N125W_000N_F01_V003</t>
  </si>
  <si>
    <t>Huntington</t>
  </si>
  <si>
    <t>AirMSPI_ER2_GRP_ELLIPSOID_20130206_230819Z_HuntingtonBeach_000N_F01_V003</t>
  </si>
  <si>
    <t>RSP2-ER2_L1B-RSPGEOL1B-GeolocatedRadiances_20130206T230138Z_V001-20130402T230411Z</t>
  </si>
  <si>
    <t>Clear coastal S. Cali scene, overpass of AERONET SeaPRISM site. Low reflectance, high DoLP</t>
  </si>
  <si>
    <t>AirMSPI_ER2_GRP_ELLIPSOID_20130131_211538Z_Rosamond_000N_F01_V003</t>
  </si>
  <si>
    <t>000N</t>
  </si>
  <si>
    <t xml:space="preserve">ground </t>
  </si>
  <si>
    <t>RSP2-ER2_L1B-RSPGEOL1B-GeolocatedRadiances_20130131T210829Z_V001-20130402T211142Z</t>
  </si>
  <si>
    <t>Rosamond</t>
  </si>
  <si>
    <t>Dry lake bed, high reflectance, high DoLP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</si>
</sst>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;@"/>
    <numFmt numFmtId="165" formatCode="0.000"/>
  </numFmts>
  <fonts count="12" x14ac:knownFonts="1">
    <font>
      <sz val="12"/>
      <color theme="1"/>
      <name val="Calibri"/>
      <family val="2"/>
      <scheme val="minor"/>
    </font>
    <font>
      <sz val="10"/>
      <color theme="1"/>
      <name val="Calibri"/>
      <scheme val="minor"/>
    </font>
    <font>
      <sz val="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sz val="8"/>
      <name val="Calibri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sz val="11"/>
      <color theme="1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 vertical="top"/>
    </xf>
    <xf numFmtId="165" fontId="0" fillId="0" borderId="0" xfId="0" applyNumberForma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/>
    <xf numFmtId="165" fontId="0" fillId="0" borderId="0" xfId="0" applyNumberFormat="1" applyAlignment="1">
      <alignment vertical="top"/>
    </xf>
    <xf numFmtId="14" fontId="0" fillId="0" borderId="0" xfId="0" applyNumberFormat="1" applyAlignment="1">
      <alignment horizontal="center" vertical="top"/>
    </xf>
    <xf numFmtId="0" fontId="0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65" fontId="9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horizontal="center" vertical="top"/>
    </xf>
    <xf numFmtId="1" fontId="10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horizontal="center" vertical="top"/>
    </xf>
    <xf numFmtId="1" fontId="9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2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5"/>
  <sheetViews>
    <sheetView tabSelected="1" topLeftCell="A3" zoomScale="125" zoomScaleNormal="125" zoomScalePageLayoutView="125" workbookViewId="0">
      <pane ySplit="1100" activePane="bottomLeft"/>
      <selection activeCell="D18" sqref="D18"/>
      <selection pane="bottomLeft" activeCell="P23" sqref="P23"/>
    </sheetView>
  </sheetViews>
  <sheetFormatPr baseColWidth="10" defaultRowHeight="15" x14ac:dyDescent="0"/>
  <cols>
    <col min="1" max="1" width="9" customWidth="1"/>
    <col min="2" max="2" width="7.83203125" style="1" customWidth="1"/>
    <col min="3" max="4" width="7.83203125" customWidth="1"/>
    <col min="5" max="8" width="12" customWidth="1"/>
    <col min="9" max="11" width="12.5" customWidth="1"/>
    <col min="12" max="12" width="13.33203125" customWidth="1"/>
    <col min="13" max="13" width="8.33203125" customWidth="1"/>
    <col min="14" max="14" width="7" customWidth="1"/>
    <col min="15" max="15" width="8.33203125" customWidth="1"/>
    <col min="16" max="16" width="13" customWidth="1"/>
    <col min="17" max="17" width="31.5" customWidth="1"/>
    <col min="18" max="18" width="48.83203125" customWidth="1"/>
    <col min="19" max="19" width="55.6640625" customWidth="1"/>
  </cols>
  <sheetData>
    <row r="2" spans="1:19" s="36" customFormat="1" ht="28">
      <c r="A2" s="36" t="s">
        <v>0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25</v>
      </c>
      <c r="L2" s="37" t="s">
        <v>30</v>
      </c>
      <c r="M2" s="37" t="s">
        <v>11</v>
      </c>
      <c r="N2" s="37" t="s">
        <v>12</v>
      </c>
      <c r="O2" s="37" t="s">
        <v>17</v>
      </c>
      <c r="P2" s="37" t="s">
        <v>13</v>
      </c>
      <c r="Q2" s="38" t="s">
        <v>14</v>
      </c>
      <c r="R2" s="38" t="s">
        <v>15</v>
      </c>
      <c r="S2" s="38" t="s">
        <v>16</v>
      </c>
    </row>
    <row r="3" spans="1:19" s="13" customFormat="1">
      <c r="A3" s="20" t="s">
        <v>1</v>
      </c>
      <c r="B3" s="21">
        <v>41305</v>
      </c>
      <c r="C3" s="22">
        <v>211538</v>
      </c>
      <c r="D3" s="22">
        <v>210829</v>
      </c>
      <c r="E3" s="23">
        <v>34.828600000000002</v>
      </c>
      <c r="F3" s="23">
        <v>34.910800000000002</v>
      </c>
      <c r="G3" s="23">
        <v>-118.14490000000001</v>
      </c>
      <c r="H3" s="23">
        <v>-118.03449999999999</v>
      </c>
      <c r="I3" s="22">
        <v>502</v>
      </c>
      <c r="J3" s="22">
        <v>548</v>
      </c>
      <c r="K3" s="22">
        <f>J3-I3</f>
        <v>46</v>
      </c>
      <c r="L3" s="22" t="s">
        <v>45</v>
      </c>
      <c r="M3" s="23">
        <v>0.76</v>
      </c>
      <c r="N3" s="24">
        <f>2.1-0.988*M3+0.409*M3*M3</f>
        <v>1.5853584000000001</v>
      </c>
      <c r="O3" s="25" t="s">
        <v>44</v>
      </c>
      <c r="P3" s="22" t="s">
        <v>47</v>
      </c>
      <c r="Q3" s="17" t="s">
        <v>48</v>
      </c>
      <c r="R3" s="14" t="s">
        <v>43</v>
      </c>
      <c r="S3" s="14" t="s">
        <v>46</v>
      </c>
    </row>
    <row r="4" spans="1:19" s="15" customFormat="1" ht="24">
      <c r="A4" s="26" t="s">
        <v>1</v>
      </c>
      <c r="B4" s="27">
        <v>41308</v>
      </c>
      <c r="C4" s="28">
        <v>221143</v>
      </c>
      <c r="D4" s="28">
        <v>214011</v>
      </c>
      <c r="E4" s="29">
        <v>36.5914</v>
      </c>
      <c r="F4" s="29">
        <v>37.010800000000003</v>
      </c>
      <c r="G4" s="29">
        <v>-122.14490000000001</v>
      </c>
      <c r="H4" s="29">
        <v>-121.84520000000001</v>
      </c>
      <c r="I4" s="30">
        <v>2058</v>
      </c>
      <c r="J4" s="30">
        <v>2134</v>
      </c>
      <c r="K4" s="30">
        <f t="shared" ref="K4:K9" si="0">J4-I4</f>
        <v>76</v>
      </c>
      <c r="L4" s="30">
        <v>0</v>
      </c>
      <c r="M4" s="29">
        <f>281/303</f>
        <v>0.9273927392739274</v>
      </c>
      <c r="N4" s="24">
        <f>2.1-0.988*M4+0.409*M4*M4</f>
        <v>1.5354994063762812</v>
      </c>
      <c r="O4" s="30" t="s">
        <v>18</v>
      </c>
      <c r="P4" s="30" t="s">
        <v>19</v>
      </c>
      <c r="Q4" s="18" t="s">
        <v>20</v>
      </c>
      <c r="R4" s="16" t="s">
        <v>22</v>
      </c>
      <c r="S4" s="16" t="s">
        <v>21</v>
      </c>
    </row>
    <row r="5" spans="1:19" s="15" customFormat="1" ht="24">
      <c r="A5" s="26" t="s">
        <v>1</v>
      </c>
      <c r="B5" s="27">
        <v>41308</v>
      </c>
      <c r="C5" s="28">
        <v>221143</v>
      </c>
      <c r="D5" s="28">
        <v>214011</v>
      </c>
      <c r="E5" s="29">
        <v>36.5914</v>
      </c>
      <c r="F5" s="29">
        <v>37.010800000000003</v>
      </c>
      <c r="G5" s="29">
        <v>-122.14490000000001</v>
      </c>
      <c r="H5" s="29">
        <v>-121.84520000000001</v>
      </c>
      <c r="I5" s="30">
        <v>2150</v>
      </c>
      <c r="J5" s="30">
        <v>2225</v>
      </c>
      <c r="K5" s="30">
        <f t="shared" si="0"/>
        <v>75</v>
      </c>
      <c r="L5" s="30">
        <v>0</v>
      </c>
      <c r="M5" s="29">
        <f>281/303</f>
        <v>0.9273927392739274</v>
      </c>
      <c r="N5" s="24">
        <f t="shared" ref="N5:N9" si="1">2.1-0.988*M5+0.409*M5*M5</f>
        <v>1.5354994063762812</v>
      </c>
      <c r="O5" s="30" t="s">
        <v>18</v>
      </c>
      <c r="P5" s="30" t="s">
        <v>23</v>
      </c>
      <c r="Q5" s="18" t="s">
        <v>24</v>
      </c>
      <c r="R5" s="16" t="s">
        <v>22</v>
      </c>
      <c r="S5" s="16" t="s">
        <v>21</v>
      </c>
    </row>
    <row r="6" spans="1:19" s="15" customFormat="1">
      <c r="A6" s="26" t="s">
        <v>1</v>
      </c>
      <c r="B6" s="27">
        <v>41308</v>
      </c>
      <c r="C6" s="28">
        <v>181210</v>
      </c>
      <c r="D6" s="28">
        <v>175256</v>
      </c>
      <c r="E6" s="29">
        <v>36.766800000000003</v>
      </c>
      <c r="F6" s="29">
        <v>36.866300000000003</v>
      </c>
      <c r="G6" s="29">
        <v>-122.5361</v>
      </c>
      <c r="H6" s="29">
        <v>-122.4345</v>
      </c>
      <c r="I6" s="30">
        <v>1381</v>
      </c>
      <c r="J6" s="30">
        <v>1397</v>
      </c>
      <c r="K6" s="30">
        <f t="shared" si="0"/>
        <v>16</v>
      </c>
      <c r="L6" s="30">
        <v>1226</v>
      </c>
      <c r="M6" s="29">
        <f>45/303</f>
        <v>0.14851485148514851</v>
      </c>
      <c r="N6" s="24">
        <f t="shared" si="1"/>
        <v>1.9622885011273405</v>
      </c>
      <c r="O6" s="30" t="s">
        <v>44</v>
      </c>
      <c r="P6" s="30" t="s">
        <v>26</v>
      </c>
      <c r="Q6" s="18" t="s">
        <v>27</v>
      </c>
      <c r="R6" s="16" t="s">
        <v>28</v>
      </c>
      <c r="S6" s="16" t="s">
        <v>29</v>
      </c>
    </row>
    <row r="7" spans="1:19" s="15" customFormat="1">
      <c r="A7" s="26" t="s">
        <v>1</v>
      </c>
      <c r="B7" s="27">
        <v>41308</v>
      </c>
      <c r="C7" s="28">
        <v>194304</v>
      </c>
      <c r="D7" s="28">
        <v>191855</v>
      </c>
      <c r="E7" s="29">
        <v>38.273000000000003</v>
      </c>
      <c r="F7" s="29">
        <v>38.391199999999998</v>
      </c>
      <c r="G7" s="29">
        <v>-124.953</v>
      </c>
      <c r="H7" s="29">
        <v>-124.8242</v>
      </c>
      <c r="I7" s="30">
        <v>1713</v>
      </c>
      <c r="J7" s="30">
        <v>1774</v>
      </c>
      <c r="K7" s="30">
        <f t="shared" si="0"/>
        <v>61</v>
      </c>
      <c r="L7" s="30">
        <v>1290</v>
      </c>
      <c r="M7" s="29">
        <f>136/303</f>
        <v>0.44884488448844884</v>
      </c>
      <c r="N7" s="24">
        <f t="shared" si="1"/>
        <v>1.7389391018309752</v>
      </c>
      <c r="O7" s="30" t="s">
        <v>44</v>
      </c>
      <c r="P7" s="30" t="s">
        <v>31</v>
      </c>
      <c r="Q7" s="18" t="s">
        <v>32</v>
      </c>
      <c r="R7" s="16" t="s">
        <v>33</v>
      </c>
      <c r="S7" s="16" t="s">
        <v>34</v>
      </c>
    </row>
    <row r="8" spans="1:19" s="15" customFormat="1">
      <c r="A8" s="26" t="s">
        <v>1</v>
      </c>
      <c r="B8" s="27">
        <v>41308</v>
      </c>
      <c r="C8" s="28">
        <v>203602</v>
      </c>
      <c r="D8" s="28">
        <v>202948</v>
      </c>
      <c r="E8" s="29">
        <v>36.839700000000001</v>
      </c>
      <c r="F8" s="29">
        <v>37.0107</v>
      </c>
      <c r="G8" s="29">
        <v>-125.0308</v>
      </c>
      <c r="H8" s="29">
        <v>-124.9311</v>
      </c>
      <c r="I8" s="30">
        <v>420</v>
      </c>
      <c r="J8" s="30">
        <v>516</v>
      </c>
      <c r="K8" s="30">
        <f t="shared" si="0"/>
        <v>96</v>
      </c>
      <c r="L8" s="30">
        <v>1290</v>
      </c>
      <c r="M8" s="29">
        <f>189/303</f>
        <v>0.62376237623762376</v>
      </c>
      <c r="N8" s="24">
        <f t="shared" si="1"/>
        <v>1.6428562885991569</v>
      </c>
      <c r="O8" s="30" t="s">
        <v>44</v>
      </c>
      <c r="P8" s="30" t="s">
        <v>35</v>
      </c>
      <c r="Q8" s="18" t="s">
        <v>36</v>
      </c>
      <c r="R8" s="16" t="s">
        <v>38</v>
      </c>
      <c r="S8" s="16" t="s">
        <v>37</v>
      </c>
    </row>
    <row r="9" spans="1:19" s="3" customFormat="1" ht="24">
      <c r="A9" s="31" t="s">
        <v>1</v>
      </c>
      <c r="B9" s="32">
        <v>41311</v>
      </c>
      <c r="C9" s="33">
        <v>230819</v>
      </c>
      <c r="D9" s="33">
        <v>230138</v>
      </c>
      <c r="E9" s="34">
        <v>33.532299999999999</v>
      </c>
      <c r="F9" s="34">
        <v>33.6599</v>
      </c>
      <c r="G9" s="34">
        <v>-118.161</v>
      </c>
      <c r="H9" s="34">
        <v>-118.0085</v>
      </c>
      <c r="I9" s="25">
        <v>464</v>
      </c>
      <c r="J9" s="25">
        <v>525</v>
      </c>
      <c r="K9" s="25">
        <f t="shared" si="0"/>
        <v>61</v>
      </c>
      <c r="L9" s="25">
        <v>0</v>
      </c>
      <c r="M9" s="34">
        <f>362/378</f>
        <v>0.95767195767195767</v>
      </c>
      <c r="N9" s="35">
        <f t="shared" si="1"/>
        <v>1.528928557431203</v>
      </c>
      <c r="O9" s="25" t="s">
        <v>44</v>
      </c>
      <c r="P9" s="25" t="s">
        <v>39</v>
      </c>
      <c r="Q9" s="19" t="s">
        <v>42</v>
      </c>
      <c r="R9" s="7" t="s">
        <v>40</v>
      </c>
      <c r="S9" s="7" t="s">
        <v>41</v>
      </c>
    </row>
    <row r="10" spans="1:19" s="3" customFormat="1">
      <c r="B10" s="12"/>
      <c r="C10" s="5"/>
      <c r="D10" s="5"/>
      <c r="E10" s="8"/>
      <c r="F10" s="8"/>
      <c r="G10" s="8"/>
      <c r="H10" s="8"/>
      <c r="I10" s="6"/>
      <c r="J10" s="6"/>
      <c r="K10" s="6"/>
      <c r="L10" s="6"/>
      <c r="M10" s="8"/>
      <c r="N10" s="6"/>
      <c r="O10" s="6"/>
      <c r="P10" s="6"/>
      <c r="Q10" s="2"/>
      <c r="R10" s="7"/>
      <c r="S10" s="7"/>
    </row>
    <row r="11" spans="1:19" s="3" customFormat="1">
      <c r="B11" s="4"/>
      <c r="C11" s="5"/>
      <c r="D11" s="5"/>
      <c r="E11" s="8"/>
      <c r="F11" s="8"/>
      <c r="G11" s="8"/>
      <c r="H11" s="8"/>
      <c r="I11" s="6"/>
      <c r="J11" s="6"/>
      <c r="K11" s="6"/>
      <c r="L11" s="6"/>
      <c r="M11" s="8"/>
      <c r="N11" s="6"/>
      <c r="O11" s="6"/>
      <c r="P11" s="6"/>
      <c r="Q11" s="2"/>
      <c r="R11" s="7"/>
      <c r="S11" s="7"/>
    </row>
    <row r="12" spans="1:19" s="3" customFormat="1">
      <c r="B12" s="4"/>
      <c r="C12" s="5"/>
      <c r="D12" s="5"/>
      <c r="E12" s="8"/>
      <c r="F12" s="8"/>
      <c r="G12" s="8"/>
      <c r="H12" s="8"/>
      <c r="I12" s="6"/>
      <c r="J12" s="6"/>
      <c r="K12" s="6"/>
      <c r="L12" s="6"/>
      <c r="M12" s="8"/>
      <c r="N12" s="6"/>
      <c r="O12" s="6"/>
      <c r="P12" s="6"/>
      <c r="Q12" s="2"/>
      <c r="R12" s="7"/>
      <c r="S12" s="7"/>
    </row>
    <row r="13" spans="1:19" s="3" customFormat="1">
      <c r="B13" s="4"/>
      <c r="C13" s="5"/>
      <c r="D13" s="5"/>
      <c r="E13" s="8"/>
      <c r="F13" s="8"/>
      <c r="G13" s="8"/>
      <c r="H13" s="8"/>
      <c r="I13" s="6"/>
      <c r="J13" s="6"/>
      <c r="K13" s="6"/>
      <c r="L13" s="6"/>
      <c r="M13" s="8"/>
      <c r="N13" s="6"/>
      <c r="O13" s="6"/>
      <c r="P13" s="6"/>
      <c r="Q13" s="2"/>
      <c r="R13" s="7"/>
      <c r="S13" s="7"/>
    </row>
    <row r="14" spans="1:19" s="3" customFormat="1">
      <c r="B14" s="4"/>
      <c r="C14" s="5"/>
      <c r="D14" s="5"/>
      <c r="E14" s="8"/>
      <c r="F14" s="8"/>
      <c r="G14" s="8"/>
      <c r="H14" s="8"/>
      <c r="I14" s="6"/>
      <c r="J14" s="6"/>
      <c r="K14" s="6"/>
      <c r="L14" s="6"/>
      <c r="M14" s="8"/>
      <c r="N14" s="6"/>
      <c r="O14" s="6"/>
      <c r="P14" s="6"/>
      <c r="Q14" s="2"/>
      <c r="R14" s="7"/>
      <c r="S14" s="7"/>
    </row>
    <row r="15" spans="1:19" s="3" customFormat="1">
      <c r="B15" s="4"/>
      <c r="C15" s="5"/>
      <c r="D15" s="5"/>
      <c r="E15" s="8"/>
      <c r="F15" s="8"/>
      <c r="G15" s="8"/>
      <c r="H15" s="8"/>
      <c r="I15" s="6"/>
      <c r="J15" s="6"/>
      <c r="K15" s="6"/>
      <c r="L15" s="6"/>
      <c r="M15" s="8"/>
      <c r="N15" s="6"/>
      <c r="O15" s="6"/>
      <c r="P15" s="6"/>
      <c r="Q15" s="2"/>
      <c r="R15" s="7"/>
      <c r="S15" s="7"/>
    </row>
    <row r="16" spans="1:19" s="3" customFormat="1">
      <c r="B16" s="4"/>
      <c r="C16" s="5"/>
      <c r="D16" s="5"/>
      <c r="E16" s="8"/>
      <c r="F16" s="8"/>
      <c r="G16" s="8"/>
      <c r="H16" s="8"/>
      <c r="I16" s="6"/>
      <c r="J16" s="6"/>
      <c r="K16" s="6"/>
      <c r="L16" s="6"/>
      <c r="M16" s="8"/>
      <c r="N16" s="6"/>
      <c r="O16" s="6"/>
      <c r="P16" s="6"/>
      <c r="Q16" s="2"/>
      <c r="R16" s="7"/>
      <c r="S16" s="7"/>
    </row>
    <row r="17" spans="1:19" s="3" customFormat="1">
      <c r="B17" s="4"/>
      <c r="C17" s="5"/>
      <c r="D17" s="5"/>
      <c r="E17" s="8"/>
      <c r="F17" s="8"/>
      <c r="G17" s="8"/>
      <c r="H17" s="8"/>
      <c r="I17" s="6"/>
      <c r="J17" s="6"/>
      <c r="K17" s="6"/>
      <c r="L17" s="6"/>
      <c r="M17" s="8"/>
      <c r="N17" s="6"/>
      <c r="O17" s="6"/>
      <c r="P17" s="6"/>
      <c r="Q17" s="2"/>
      <c r="R17" s="7"/>
      <c r="S17" s="7"/>
    </row>
    <row r="18" spans="1:19" s="3" customFormat="1">
      <c r="B18" s="4"/>
      <c r="C18" s="5"/>
      <c r="D18" s="5"/>
      <c r="E18" s="8"/>
      <c r="F18" s="8"/>
      <c r="G18" s="8"/>
      <c r="H18" s="8"/>
      <c r="I18" s="6"/>
      <c r="J18" s="6"/>
      <c r="K18" s="6"/>
      <c r="L18" s="6"/>
      <c r="M18" s="8"/>
      <c r="N18" s="6"/>
      <c r="O18" s="6"/>
      <c r="P18" s="6"/>
      <c r="Q18" s="2"/>
      <c r="R18" s="7"/>
      <c r="S18" s="7"/>
    </row>
    <row r="19" spans="1:19" s="3" customFormat="1">
      <c r="B19" s="4"/>
      <c r="C19" s="5"/>
      <c r="D19" s="5"/>
      <c r="E19" s="8"/>
      <c r="F19" s="8"/>
      <c r="G19" s="8"/>
      <c r="H19" s="8"/>
      <c r="I19" s="6"/>
      <c r="J19" s="6"/>
      <c r="K19" s="6"/>
      <c r="L19" s="6"/>
      <c r="M19" s="8"/>
      <c r="N19" s="6"/>
      <c r="O19" s="6"/>
      <c r="P19" s="6"/>
      <c r="Q19" s="2"/>
      <c r="R19" s="7"/>
      <c r="S19" s="7"/>
    </row>
    <row r="20" spans="1:19" s="3" customFormat="1">
      <c r="B20" s="4"/>
      <c r="C20" s="5"/>
      <c r="D20" s="5"/>
      <c r="E20" s="8"/>
      <c r="F20" s="8"/>
      <c r="G20" s="8"/>
      <c r="H20" s="8"/>
      <c r="I20" s="6"/>
      <c r="J20" s="6"/>
      <c r="K20" s="6"/>
      <c r="L20" s="6"/>
      <c r="M20" s="8"/>
      <c r="N20" s="6"/>
      <c r="O20" s="6"/>
      <c r="P20" s="6"/>
      <c r="Q20" s="2"/>
      <c r="R20" s="7"/>
      <c r="S20" s="7"/>
    </row>
    <row r="21" spans="1:19" s="3" customFormat="1">
      <c r="B21" s="4"/>
      <c r="C21" s="5"/>
      <c r="D21" s="5"/>
      <c r="E21" s="8"/>
      <c r="F21" s="8"/>
      <c r="G21" s="8"/>
      <c r="H21" s="8"/>
      <c r="I21" s="6"/>
      <c r="J21" s="6"/>
      <c r="K21" s="6"/>
      <c r="L21" s="6"/>
      <c r="M21" s="8"/>
      <c r="N21" s="6"/>
      <c r="O21" s="6"/>
      <c r="P21" s="6"/>
      <c r="Q21" s="2"/>
      <c r="R21" s="7"/>
      <c r="S21" s="7"/>
    </row>
    <row r="22" spans="1:19" s="3" customFormat="1">
      <c r="B22" s="4"/>
      <c r="C22" s="5"/>
      <c r="D22" s="5"/>
      <c r="E22" s="8"/>
      <c r="F22" s="8"/>
      <c r="G22" s="8"/>
      <c r="H22" s="8"/>
      <c r="I22" s="6"/>
      <c r="J22" s="6"/>
      <c r="K22" s="6"/>
      <c r="L22" s="6"/>
      <c r="M22" s="8"/>
      <c r="N22" s="6"/>
      <c r="O22" s="6"/>
      <c r="P22" s="6"/>
      <c r="Q22" s="2"/>
      <c r="R22" s="7"/>
      <c r="S22" s="7"/>
    </row>
    <row r="23" spans="1:19" s="3" customFormat="1">
      <c r="B23" s="4"/>
      <c r="C23" s="5"/>
      <c r="D23" s="5"/>
      <c r="E23" s="8"/>
      <c r="F23" s="8"/>
      <c r="G23" s="8"/>
      <c r="H23" s="8"/>
      <c r="I23" s="6"/>
      <c r="J23" s="6"/>
      <c r="K23" s="6"/>
      <c r="L23" s="6"/>
      <c r="M23" s="8"/>
      <c r="N23" s="6"/>
      <c r="O23" s="6"/>
      <c r="P23" s="6"/>
      <c r="Q23" s="2"/>
      <c r="R23" s="7"/>
      <c r="S23" s="7"/>
    </row>
    <row r="24" spans="1:19" s="3" customFormat="1">
      <c r="B24" s="4"/>
      <c r="C24" s="5"/>
      <c r="D24" s="5"/>
      <c r="E24" s="8"/>
      <c r="F24" s="8"/>
      <c r="G24" s="8"/>
      <c r="H24" s="8"/>
      <c r="I24" s="6"/>
      <c r="J24" s="6"/>
      <c r="K24" s="6"/>
      <c r="L24" s="6"/>
      <c r="M24" s="8"/>
      <c r="N24" s="6"/>
      <c r="O24" s="6"/>
      <c r="P24" s="6"/>
      <c r="Q24" s="2"/>
      <c r="R24" s="7"/>
      <c r="S24" s="7"/>
    </row>
    <row r="25" spans="1:19" s="3" customFormat="1">
      <c r="B25" s="4"/>
      <c r="C25" s="5"/>
      <c r="D25" s="5"/>
      <c r="E25" s="8"/>
      <c r="F25" s="8"/>
      <c r="G25" s="8"/>
      <c r="H25" s="8"/>
      <c r="I25" s="6"/>
      <c r="J25" s="6"/>
      <c r="K25" s="6"/>
      <c r="L25" s="6"/>
      <c r="M25" s="8"/>
      <c r="N25" s="6"/>
      <c r="O25" s="6"/>
      <c r="P25" s="6"/>
      <c r="Q25" s="2"/>
      <c r="R25" s="7"/>
      <c r="S25" s="7"/>
    </row>
    <row r="26" spans="1:19" s="3" customFormat="1">
      <c r="B26" s="4"/>
      <c r="C26" s="5"/>
      <c r="D26" s="5"/>
      <c r="E26" s="8"/>
      <c r="F26" s="8"/>
      <c r="G26" s="8"/>
      <c r="H26" s="8"/>
      <c r="I26" s="6"/>
      <c r="J26" s="6"/>
      <c r="K26" s="6"/>
      <c r="L26" s="6"/>
      <c r="M26" s="8"/>
      <c r="N26" s="6"/>
      <c r="O26" s="6"/>
      <c r="P26" s="6"/>
      <c r="Q26" s="2"/>
      <c r="R26" s="7"/>
      <c r="S26" s="7"/>
    </row>
    <row r="27" spans="1:19" s="3" customFormat="1">
      <c r="B27" s="4"/>
      <c r="C27" s="5"/>
      <c r="D27" s="5"/>
      <c r="E27" s="8"/>
      <c r="F27" s="8"/>
      <c r="G27" s="8"/>
      <c r="H27" s="8"/>
      <c r="I27" s="6"/>
      <c r="J27" s="6"/>
      <c r="K27" s="6"/>
      <c r="L27" s="6"/>
      <c r="M27" s="8"/>
      <c r="N27" s="6"/>
      <c r="O27" s="6"/>
      <c r="P27" s="6"/>
      <c r="Q27" s="2"/>
      <c r="R27" s="7"/>
      <c r="S27" s="7"/>
    </row>
    <row r="28" spans="1:19" s="3" customFormat="1">
      <c r="B28" s="6"/>
      <c r="C28" s="5"/>
      <c r="D28" s="5"/>
      <c r="E28" s="8"/>
      <c r="F28" s="8"/>
      <c r="G28" s="8"/>
      <c r="H28" s="8"/>
      <c r="I28" s="6"/>
      <c r="J28" s="6"/>
      <c r="K28" s="6"/>
      <c r="L28" s="6"/>
      <c r="M28" s="8"/>
      <c r="N28" s="6"/>
      <c r="O28" s="6"/>
      <c r="P28" s="6"/>
      <c r="Q28" s="2"/>
      <c r="R28" s="7"/>
      <c r="S28" s="7"/>
    </row>
    <row r="29" spans="1:19" s="3" customFormat="1">
      <c r="B29" s="6"/>
      <c r="C29" s="5"/>
      <c r="D29" s="5"/>
      <c r="E29" s="8"/>
      <c r="F29" s="8"/>
      <c r="G29" s="8"/>
      <c r="H29" s="8"/>
      <c r="I29" s="6"/>
      <c r="J29" s="6"/>
      <c r="K29" s="6"/>
      <c r="L29" s="6"/>
      <c r="M29" s="8"/>
      <c r="N29" s="6"/>
      <c r="O29" s="6"/>
      <c r="P29" s="6"/>
      <c r="Q29" s="2"/>
      <c r="R29" s="7"/>
      <c r="S29" s="7"/>
    </row>
    <row r="30" spans="1:19">
      <c r="A30" s="3"/>
      <c r="B30" s="6"/>
      <c r="C30" s="5"/>
      <c r="D30" s="5"/>
      <c r="E30" s="8"/>
      <c r="F30" s="8"/>
      <c r="G30" s="8"/>
      <c r="H30" s="8"/>
      <c r="I30" s="6"/>
      <c r="J30" s="6"/>
      <c r="K30" s="6"/>
      <c r="L30" s="6"/>
      <c r="M30" s="6"/>
      <c r="N30" s="6"/>
      <c r="O30" s="6"/>
      <c r="P30" s="6"/>
      <c r="Q30" s="2"/>
      <c r="R30" s="7"/>
      <c r="S30" s="7"/>
    </row>
    <row r="31" spans="1:19">
      <c r="A31" s="3"/>
      <c r="B31" s="6"/>
      <c r="C31" s="5"/>
      <c r="D31" s="5"/>
      <c r="E31" s="8"/>
      <c r="F31" s="8"/>
      <c r="G31" s="8"/>
      <c r="H31" s="8"/>
      <c r="I31" s="6"/>
      <c r="J31" s="6"/>
      <c r="K31" s="6"/>
      <c r="L31" s="6"/>
      <c r="M31" s="6"/>
      <c r="N31" s="6"/>
      <c r="O31" s="6"/>
      <c r="P31" s="6"/>
      <c r="Q31" s="2"/>
      <c r="R31" s="7"/>
      <c r="S31" s="7"/>
    </row>
    <row r="32" spans="1:19">
      <c r="A32" s="3"/>
      <c r="B32" s="6"/>
      <c r="C32" s="5"/>
      <c r="D32" s="5"/>
      <c r="E32" s="8"/>
      <c r="F32" s="8"/>
      <c r="G32" s="8"/>
      <c r="H32" s="8"/>
      <c r="I32" s="6"/>
      <c r="J32" s="6"/>
      <c r="K32" s="6"/>
      <c r="L32" s="6"/>
      <c r="M32" s="6"/>
      <c r="N32" s="6"/>
      <c r="O32" s="6"/>
      <c r="P32" s="6"/>
      <c r="Q32" s="2"/>
      <c r="R32" s="7"/>
      <c r="S32" s="7"/>
    </row>
    <row r="33" spans="1:19">
      <c r="A33" s="3"/>
      <c r="B33" s="6"/>
      <c r="C33" s="5"/>
      <c r="D33" s="5"/>
      <c r="E33" s="8"/>
      <c r="F33" s="8"/>
      <c r="G33" s="8"/>
      <c r="H33" s="8"/>
      <c r="I33" s="6"/>
      <c r="J33" s="6"/>
      <c r="K33" s="6"/>
      <c r="L33" s="6"/>
      <c r="M33" s="6"/>
      <c r="N33" s="6"/>
      <c r="O33" s="6"/>
      <c r="P33" s="6"/>
      <c r="Q33" s="2"/>
      <c r="R33" s="7"/>
      <c r="S33" s="7"/>
    </row>
    <row r="34" spans="1:19">
      <c r="A34" s="3"/>
      <c r="B34" s="6"/>
      <c r="C34" s="5"/>
      <c r="D34" s="5"/>
      <c r="E34" s="8"/>
      <c r="F34" s="8"/>
      <c r="G34" s="8"/>
      <c r="H34" s="8"/>
      <c r="I34" s="6"/>
      <c r="J34" s="6"/>
      <c r="K34" s="6"/>
      <c r="L34" s="6"/>
      <c r="M34" s="6"/>
      <c r="N34" s="6"/>
      <c r="O34" s="6"/>
      <c r="P34" s="6"/>
      <c r="Q34" s="2"/>
      <c r="R34" s="7"/>
      <c r="S34" s="7"/>
    </row>
    <row r="35" spans="1:19">
      <c r="A35" s="3"/>
      <c r="B35" s="6"/>
      <c r="C35" s="5"/>
      <c r="D35" s="5"/>
      <c r="E35" s="8"/>
      <c r="F35" s="8"/>
      <c r="G35" s="8"/>
      <c r="H35" s="8"/>
      <c r="I35" s="6"/>
      <c r="J35" s="6"/>
      <c r="K35" s="6"/>
      <c r="L35" s="6"/>
      <c r="M35" s="6"/>
      <c r="N35" s="6"/>
      <c r="O35" s="6"/>
      <c r="P35" s="6"/>
      <c r="Q35" s="2"/>
      <c r="R35" s="7"/>
      <c r="S35" s="7"/>
    </row>
    <row r="36" spans="1:19">
      <c r="A36" s="3"/>
      <c r="B36" s="6"/>
      <c r="C36" s="6"/>
      <c r="D36" s="6"/>
      <c r="E36" s="8"/>
      <c r="F36" s="8"/>
      <c r="G36" s="8"/>
      <c r="H36" s="8"/>
      <c r="I36" s="6"/>
      <c r="J36" s="6"/>
      <c r="K36" s="6"/>
      <c r="L36" s="6"/>
      <c r="M36" s="6"/>
      <c r="N36" s="6"/>
      <c r="O36" s="6"/>
      <c r="P36" s="6"/>
      <c r="Q36" s="2"/>
      <c r="R36" s="7"/>
      <c r="S36" s="7"/>
    </row>
    <row r="37" spans="1:19">
      <c r="A37" s="3"/>
      <c r="B37" s="6"/>
      <c r="C37" s="3"/>
      <c r="D37" s="3"/>
      <c r="E37" s="11"/>
      <c r="F37" s="11"/>
      <c r="G37" s="11"/>
      <c r="H37" s="11"/>
      <c r="I37" s="3"/>
      <c r="J37" s="3"/>
      <c r="K37" s="3"/>
      <c r="L37" s="3"/>
      <c r="M37" s="3"/>
      <c r="N37" s="3"/>
      <c r="O37" s="3"/>
      <c r="P37" s="3"/>
      <c r="Q37" s="2"/>
      <c r="R37" s="7"/>
      <c r="S37" s="7"/>
    </row>
    <row r="38" spans="1:19">
      <c r="A38" s="3"/>
      <c r="B38" s="6"/>
      <c r="C38" s="3"/>
      <c r="D38" s="3"/>
      <c r="E38" s="11"/>
      <c r="F38" s="11"/>
      <c r="G38" s="11"/>
      <c r="H38" s="11"/>
      <c r="I38" s="3"/>
      <c r="J38" s="3"/>
      <c r="K38" s="3"/>
      <c r="L38" s="3"/>
      <c r="M38" s="3"/>
      <c r="N38" s="3"/>
      <c r="O38" s="3"/>
      <c r="P38" s="3"/>
      <c r="Q38" s="2"/>
      <c r="R38" s="7"/>
      <c r="S38" s="7"/>
    </row>
    <row r="39" spans="1:19">
      <c r="A39" s="3"/>
      <c r="B39" s="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"/>
      <c r="R39" s="9"/>
      <c r="S39" s="9"/>
    </row>
    <row r="40" spans="1:19">
      <c r="A40" s="3"/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"/>
      <c r="R40" s="9"/>
      <c r="S40" s="9"/>
    </row>
    <row r="41" spans="1:19">
      <c r="A41" s="3"/>
      <c r="B41" s="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2"/>
      <c r="R41" s="9"/>
      <c r="S41" s="9"/>
    </row>
    <row r="42" spans="1:19">
      <c r="A42" s="3"/>
      <c r="B42" s="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/>
      <c r="S42" s="9"/>
    </row>
    <row r="43" spans="1:19">
      <c r="A43" s="3"/>
      <c r="B43" s="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9"/>
      <c r="S43" s="9"/>
    </row>
    <row r="44" spans="1:19">
      <c r="A44" s="3"/>
      <c r="B44" s="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"/>
      <c r="S44" s="9"/>
    </row>
    <row r="45" spans="1:19">
      <c r="R45" s="10"/>
      <c r="S45" s="1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Knobelspiesse</dc:creator>
  <cp:lastModifiedBy>Kirk Knobelspiesse</cp:lastModifiedBy>
  <dcterms:created xsi:type="dcterms:W3CDTF">2014-06-02T19:04:54Z</dcterms:created>
  <dcterms:modified xsi:type="dcterms:W3CDTF">2014-08-08T01:11:33Z</dcterms:modified>
</cp:coreProperties>
</file>