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B7F" lockStructure="1"/>
  <bookViews>
    <workbookView xWindow="792" yWindow="-156" windowWidth="18516" windowHeight="14472"/>
  </bookViews>
  <sheets>
    <sheet name="Page 1" sheetId="10" r:id="rId1"/>
    <sheet name="Page 2" sheetId="14" r:id="rId2"/>
    <sheet name="Page 3" sheetId="13" r:id="rId3"/>
    <sheet name="Page 4" sheetId="12" r:id="rId4"/>
    <sheet name="Page 5" sheetId="15" r:id="rId5"/>
  </sheets>
  <definedNames>
    <definedName name="_xlnm.Print_Area" localSheetId="0">'Page 1'!$A$1:$J$89</definedName>
    <definedName name="_xlnm.Print_Area" localSheetId="1">'Page 2'!$A$1:$J$90</definedName>
    <definedName name="_xlnm.Print_Area" localSheetId="3">'Page 4'!$A$1:$J$90</definedName>
  </definedNames>
  <calcPr calcId="145621"/>
</workbook>
</file>

<file path=xl/calcChain.xml><?xml version="1.0" encoding="utf-8"?>
<calcChain xmlns="http://schemas.openxmlformats.org/spreadsheetml/2006/main">
  <c r="I16" i="15" l="1"/>
  <c r="H16" i="15"/>
  <c r="G16" i="15"/>
  <c r="F16" i="15"/>
  <c r="E16" i="15"/>
  <c r="D16" i="15"/>
  <c r="C16" i="15"/>
  <c r="I16" i="12"/>
  <c r="H16" i="12"/>
  <c r="G16" i="12"/>
  <c r="F16" i="12"/>
  <c r="E16" i="12"/>
  <c r="D16" i="12"/>
  <c r="C16" i="12"/>
  <c r="I16" i="13"/>
  <c r="H16" i="13"/>
  <c r="G16" i="13"/>
  <c r="F16" i="13"/>
  <c r="E16" i="13"/>
  <c r="D16" i="13"/>
  <c r="C16" i="13"/>
  <c r="I16" i="14"/>
  <c r="H16" i="14"/>
  <c r="G16" i="14"/>
  <c r="F16" i="14"/>
  <c r="E16" i="14"/>
  <c r="D16" i="14"/>
  <c r="C16" i="14"/>
  <c r="I16" i="10"/>
  <c r="H16" i="10"/>
  <c r="G16" i="10"/>
  <c r="F16" i="10"/>
  <c r="E16" i="10"/>
  <c r="D16" i="10"/>
  <c r="C16" i="10"/>
  <c r="I30" i="10" l="1"/>
  <c r="H30" i="10"/>
  <c r="G30" i="10"/>
  <c r="E30" i="10"/>
  <c r="D30" i="10"/>
  <c r="C30" i="10"/>
  <c r="G30" i="14"/>
  <c r="F30" i="14"/>
  <c r="J16" i="14"/>
  <c r="J30" i="14" s="1"/>
  <c r="F30" i="13"/>
  <c r="C30" i="13"/>
  <c r="H30" i="12"/>
  <c r="J16" i="12"/>
  <c r="J30" i="12" s="1"/>
  <c r="E30" i="15"/>
  <c r="G30" i="15"/>
  <c r="I30" i="15"/>
  <c r="I30" i="12"/>
  <c r="G30" i="12"/>
  <c r="E30" i="12"/>
  <c r="I30" i="14"/>
  <c r="E30" i="14"/>
  <c r="I10" i="10"/>
  <c r="C10" i="14" s="1"/>
  <c r="D10" i="14" s="1"/>
  <c r="E10" i="14" s="1"/>
  <c r="F10" i="14" s="1"/>
  <c r="G10" i="14" s="1"/>
  <c r="H10" i="14" s="1"/>
  <c r="I10" i="14" s="1"/>
  <c r="J2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26" i="13"/>
  <c r="J17" i="13"/>
  <c r="J18" i="13"/>
  <c r="J19" i="13"/>
  <c r="J20" i="13"/>
  <c r="J21" i="13"/>
  <c r="J22" i="13"/>
  <c r="J23" i="13"/>
  <c r="J24" i="13"/>
  <c r="J25" i="13"/>
  <c r="J27" i="13"/>
  <c r="J28" i="13"/>
  <c r="J29" i="13"/>
  <c r="J29" i="15"/>
  <c r="J29" i="14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8" i="12"/>
  <c r="J38" i="13"/>
  <c r="J26" i="14"/>
  <c r="J17" i="14"/>
  <c r="J18" i="14"/>
  <c r="J19" i="14"/>
  <c r="J20" i="14"/>
  <c r="J21" i="14"/>
  <c r="J22" i="14"/>
  <c r="J23" i="14"/>
  <c r="J24" i="14"/>
  <c r="J25" i="14"/>
  <c r="J27" i="14"/>
  <c r="J28" i="14"/>
  <c r="J38" i="14"/>
  <c r="J26" i="15"/>
  <c r="J17" i="15"/>
  <c r="J18" i="15"/>
  <c r="J19" i="15"/>
  <c r="J20" i="15"/>
  <c r="J21" i="15"/>
  <c r="J22" i="15"/>
  <c r="J23" i="15"/>
  <c r="J24" i="15"/>
  <c r="J25" i="15"/>
  <c r="J27" i="15"/>
  <c r="J28" i="15"/>
  <c r="J38" i="15"/>
  <c r="J39" i="15"/>
  <c r="H30" i="15"/>
  <c r="F30" i="15"/>
  <c r="D30" i="15"/>
  <c r="J39" i="12"/>
  <c r="F30" i="12"/>
  <c r="J39" i="13"/>
  <c r="I30" i="13"/>
  <c r="H30" i="13"/>
  <c r="G30" i="13"/>
  <c r="E30" i="13"/>
  <c r="D30" i="13"/>
  <c r="J39" i="14"/>
  <c r="H30" i="14"/>
  <c r="D30" i="14"/>
  <c r="F30" i="10"/>
  <c r="C30" i="15"/>
  <c r="C30" i="12"/>
  <c r="H10" i="10" l="1"/>
  <c r="G10" i="10" s="1"/>
  <c r="F10" i="10" s="1"/>
  <c r="E10" i="10" s="1"/>
  <c r="D10" i="10" s="1"/>
  <c r="C10" i="10" s="1"/>
  <c r="J16" i="13"/>
  <c r="J30" i="13" s="1"/>
  <c r="C30" i="14"/>
  <c r="J16" i="10"/>
  <c r="J30" i="10" s="1"/>
  <c r="J41" i="12"/>
  <c r="J40" i="12"/>
  <c r="D30" i="12"/>
  <c r="J16" i="15"/>
  <c r="J30" i="15" s="1"/>
  <c r="J41" i="15" s="1"/>
  <c r="C10" i="13"/>
  <c r="D10" i="13" s="1"/>
  <c r="E10" i="13" s="1"/>
  <c r="F10" i="13" s="1"/>
  <c r="G10" i="13" s="1"/>
  <c r="H10" i="13" s="1"/>
  <c r="I10" i="13" s="1"/>
  <c r="C10" i="12" s="1"/>
  <c r="D10" i="12" s="1"/>
  <c r="E10" i="12" s="1"/>
  <c r="F10" i="12" s="1"/>
  <c r="G10" i="12" s="1"/>
  <c r="H10" i="12" s="1"/>
  <c r="I10" i="12" s="1"/>
  <c r="I8" i="14"/>
  <c r="J37" i="10" l="1"/>
  <c r="J36" i="14" s="1"/>
  <c r="J37" i="14" s="1"/>
  <c r="J40" i="15"/>
  <c r="C10" i="15"/>
  <c r="D10" i="15" s="1"/>
  <c r="E10" i="15" s="1"/>
  <c r="F10" i="15" s="1"/>
  <c r="G10" i="15" s="1"/>
  <c r="H10" i="15" s="1"/>
  <c r="I10" i="15" s="1"/>
  <c r="I8" i="15" s="1"/>
  <c r="I8" i="12"/>
  <c r="J36" i="13" l="1"/>
  <c r="J37" i="13" s="1"/>
  <c r="J41" i="14"/>
  <c r="J40" i="14"/>
  <c r="J41" i="10"/>
  <c r="J40" i="10"/>
  <c r="J36" i="12" l="1"/>
  <c r="J37" i="12" s="1"/>
  <c r="J36" i="15" s="1"/>
  <c r="J37" i="15" s="1"/>
  <c r="J40" i="13"/>
  <c r="J41" i="13"/>
</calcChain>
</file>

<file path=xl/sharedStrings.xml><?xml version="1.0" encoding="utf-8"?>
<sst xmlns="http://schemas.openxmlformats.org/spreadsheetml/2006/main" count="734" uniqueCount="147">
  <si>
    <t/>
  </si>
  <si>
    <t>From:</t>
  </si>
  <si>
    <t>To:</t>
  </si>
  <si>
    <t>SUN.</t>
  </si>
  <si>
    <t>MON.</t>
  </si>
  <si>
    <t>TUES.</t>
  </si>
  <si>
    <t>WED.</t>
  </si>
  <si>
    <t>FRI.</t>
  </si>
  <si>
    <t>SAT.</t>
  </si>
  <si>
    <t>WEEKLY EXPENSE SUMMARY</t>
  </si>
  <si>
    <t>Date:__________</t>
  </si>
  <si>
    <t>Approved By: ____________________</t>
  </si>
  <si>
    <t>(06)</t>
  </si>
  <si>
    <t>(02)</t>
  </si>
  <si>
    <t>(01)</t>
  </si>
  <si>
    <t>(07)</t>
  </si>
  <si>
    <t>(03)</t>
  </si>
  <si>
    <t>(05)</t>
  </si>
  <si>
    <t>(04)</t>
  </si>
  <si>
    <t>Block 3.</t>
  </si>
  <si>
    <t>Block 4.</t>
  </si>
  <si>
    <t>Block 5.</t>
  </si>
  <si>
    <t>Block 6</t>
  </si>
  <si>
    <t>Block 7.</t>
  </si>
  <si>
    <t>Block 8.</t>
  </si>
  <si>
    <t>Total Mileage:  Self-explanatory</t>
  </si>
  <si>
    <t>Block 9.</t>
  </si>
  <si>
    <t>Block 10.</t>
  </si>
  <si>
    <t>Parking/Tolls:  Enter the total of parking and/or tolls that apply to each day.</t>
  </si>
  <si>
    <t>Block 11.</t>
  </si>
  <si>
    <t>Block 12.</t>
  </si>
  <si>
    <t xml:space="preserve">Block 13. </t>
  </si>
  <si>
    <t>Airfare:  Enter airfare applicable to this specific travel.</t>
  </si>
  <si>
    <t xml:space="preserve">Block 14. </t>
  </si>
  <si>
    <t>Train:  Self-explanatory</t>
  </si>
  <si>
    <t>Block 15.</t>
  </si>
  <si>
    <t>Taxi/Limo/Public Transportation:  Self-explanatory</t>
  </si>
  <si>
    <t xml:space="preserve">Block 16.  </t>
  </si>
  <si>
    <t xml:space="preserve">Block 17. </t>
  </si>
  <si>
    <t>Hotel Tax (CONUS):  Enter the hotel tax here only for CONUS travel.</t>
  </si>
  <si>
    <t>Block 18.</t>
  </si>
  <si>
    <t>Telephone:  Enter all business-related telephone expenses.</t>
  </si>
  <si>
    <t xml:space="preserve">Block 19. </t>
  </si>
  <si>
    <t xml:space="preserve">Block 20. </t>
  </si>
  <si>
    <t xml:space="preserve">Block 21. </t>
  </si>
  <si>
    <t xml:space="preserve">Block 22. </t>
  </si>
  <si>
    <t xml:space="preserve">Block 23. </t>
  </si>
  <si>
    <t xml:space="preserve">Block 24.* </t>
  </si>
  <si>
    <t>Itemized Entertainment Record</t>
  </si>
  <si>
    <t xml:space="preserve">Block 25. </t>
  </si>
  <si>
    <t xml:space="preserve">Block 26. </t>
  </si>
  <si>
    <t>Summary</t>
  </si>
  <si>
    <t xml:space="preserve">                    Instructions for Form 03-ACCT, Travel Expense Report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</si>
  <si>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Date: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</si>
  <si>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Item: Self-explanatory</t>
    </r>
  </si>
  <si>
    <r>
      <t>c.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Location: Self-explanatory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</si>
  <si>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Business Purpose: Self-explanatory</t>
    </r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</si>
  <si>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Name/Business: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</si>
  <si>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Total Expenses:  Self-explanatory</t>
    </r>
  </si>
  <si>
    <r>
      <t xml:space="preserve">3. </t>
    </r>
    <r>
      <rPr>
        <b/>
        <sz val="14"/>
        <rFont val="Helvetica-Narrow"/>
        <family val="2"/>
      </rPr>
      <t>Job Number:</t>
    </r>
  </si>
  <si>
    <r>
      <t xml:space="preserve">5. </t>
    </r>
    <r>
      <rPr>
        <b/>
        <sz val="14"/>
        <rFont val="Helvetica-Narrow"/>
        <family val="2"/>
      </rPr>
      <t>Week Ending:</t>
    </r>
  </si>
  <si>
    <r>
      <t xml:space="preserve">6. </t>
    </r>
    <r>
      <rPr>
        <sz val="12"/>
        <rFont val="Helvetica-Narrow"/>
        <family val="2"/>
      </rPr>
      <t>Date:</t>
    </r>
  </si>
  <si>
    <r>
      <t xml:space="preserve">Page ______  of _______ </t>
    </r>
    <r>
      <rPr>
        <i/>
        <sz val="11"/>
        <rFont val="Helvetica-Narrow"/>
        <family val="2"/>
      </rPr>
      <t>(Summarize on last page only)</t>
    </r>
  </si>
  <si>
    <t>_________</t>
  </si>
  <si>
    <r>
      <t>o</t>
    </r>
    <r>
      <rPr>
        <sz val="16"/>
        <rFont val="Helvetica-Narrow"/>
        <family val="2"/>
      </rPr>
      <t xml:space="preserve">  </t>
    </r>
    <r>
      <rPr>
        <sz val="13"/>
        <rFont val="Helvetica-Narrow"/>
        <family val="2"/>
      </rPr>
      <t>Company</t>
    </r>
  </si>
  <si>
    <r>
      <t>7.</t>
    </r>
    <r>
      <rPr>
        <sz val="12"/>
        <rFont val="Helvetica-Narrow"/>
        <family val="2"/>
      </rPr>
      <t>Currency Conversion Rate: refer to www.oanda.com/converter/classic</t>
    </r>
  </si>
  <si>
    <r>
      <t xml:space="preserve">8. </t>
    </r>
    <r>
      <rPr>
        <sz val="12"/>
        <rFont val="Helvetica-Narrow"/>
        <family val="2"/>
      </rPr>
      <t>Total Mileage</t>
    </r>
  </si>
  <si>
    <r>
      <t xml:space="preserve">11. </t>
    </r>
    <r>
      <rPr>
        <sz val="12"/>
        <rFont val="Helvetica-Narrow"/>
        <family val="2"/>
      </rPr>
      <t>Gas/Oil</t>
    </r>
  </si>
  <si>
    <r>
      <t xml:space="preserve">12. </t>
    </r>
    <r>
      <rPr>
        <sz val="12"/>
        <rFont val="Helvetica-Narrow"/>
        <family val="2"/>
      </rPr>
      <t>Automobile Rental</t>
    </r>
  </si>
  <si>
    <r>
      <t xml:space="preserve">13. </t>
    </r>
    <r>
      <rPr>
        <sz val="12"/>
        <rFont val="Helvetica-Narrow"/>
        <family val="2"/>
      </rPr>
      <t>Airfare</t>
    </r>
  </si>
  <si>
    <r>
      <t xml:space="preserve">14. </t>
    </r>
    <r>
      <rPr>
        <sz val="12"/>
        <rFont val="Helvetica-Narrow"/>
        <family val="2"/>
      </rPr>
      <t>Train</t>
    </r>
  </si>
  <si>
    <r>
      <t xml:space="preserve">15. </t>
    </r>
    <r>
      <rPr>
        <sz val="12"/>
        <rFont val="Helvetica-Narrow"/>
        <family val="2"/>
      </rPr>
      <t>Taxi/Limo/Public Transportation</t>
    </r>
  </si>
  <si>
    <r>
      <t xml:space="preserve">16. </t>
    </r>
    <r>
      <rPr>
        <sz val="12"/>
        <rFont val="Helvetica-Narrow"/>
        <family val="2"/>
      </rPr>
      <t>Hotel/Motel Actual Expense (CONUS-Include Tax Below)</t>
    </r>
  </si>
  <si>
    <r>
      <t xml:space="preserve">17. </t>
    </r>
    <r>
      <rPr>
        <sz val="12"/>
        <rFont val="Helvetica-Narrow"/>
        <family val="2"/>
      </rPr>
      <t>Hotel Tax (CONUS)</t>
    </r>
  </si>
  <si>
    <r>
      <t xml:space="preserve">18. </t>
    </r>
    <r>
      <rPr>
        <sz val="12"/>
        <rFont val="Helvetica-Narrow"/>
        <family val="2"/>
      </rPr>
      <t>Telephone</t>
    </r>
  </si>
  <si>
    <r>
      <t xml:space="preserve">19. </t>
    </r>
    <r>
      <rPr>
        <sz val="12"/>
        <rFont val="Helvetica-Narrow"/>
        <family val="2"/>
      </rPr>
      <t>Meals &amp; Incidentals Per Diem</t>
    </r>
  </si>
  <si>
    <r>
      <t xml:space="preserve">20. </t>
    </r>
    <r>
      <rPr>
        <sz val="12"/>
        <rFont val="Helvetica-Narrow"/>
        <family val="2"/>
      </rPr>
      <t xml:space="preserve">Entertainment* </t>
    </r>
    <r>
      <rPr>
        <i/>
        <sz val="12"/>
        <rFont val="Helvetica-Narrow"/>
        <family val="2"/>
      </rPr>
      <t>(itemize in 23 below)</t>
    </r>
  </si>
  <si>
    <r>
      <t xml:space="preserve">21. </t>
    </r>
    <r>
      <rPr>
        <sz val="12"/>
        <rFont val="Helvetica-Narrow"/>
        <family val="2"/>
      </rPr>
      <t>Conference Fee(s)</t>
    </r>
  </si>
  <si>
    <r>
      <t xml:space="preserve">22. </t>
    </r>
    <r>
      <rPr>
        <sz val="12"/>
        <rFont val="Helvetica-Narrow"/>
        <family val="2"/>
      </rPr>
      <t>Other</t>
    </r>
  </si>
  <si>
    <r>
      <t xml:space="preserve">23. </t>
    </r>
    <r>
      <rPr>
        <b/>
        <sz val="12"/>
        <rFont val="Helvetica-Narrow"/>
        <family val="2"/>
      </rPr>
      <t>Totals</t>
    </r>
  </si>
  <si>
    <r>
      <t>24.</t>
    </r>
    <r>
      <rPr>
        <b/>
        <sz val="13"/>
        <rFont val="Helvetica-Narrow"/>
        <family val="2"/>
      </rPr>
      <t xml:space="preserve">  *ITEMIZED ENTERTAINMENT RECORD</t>
    </r>
  </si>
  <si>
    <r>
      <t>a.</t>
    </r>
    <r>
      <rPr>
        <b/>
        <sz val="13"/>
        <rFont val="Helvetica-Narrow"/>
        <family val="2"/>
      </rPr>
      <t xml:space="preserve"> Date</t>
    </r>
  </si>
  <si>
    <r>
      <t xml:space="preserve">b. </t>
    </r>
    <r>
      <rPr>
        <b/>
        <sz val="13"/>
        <rFont val="Helvetica-Narrow"/>
        <family val="2"/>
      </rPr>
      <t>Item</t>
    </r>
  </si>
  <si>
    <r>
      <t xml:space="preserve">c. </t>
    </r>
    <r>
      <rPr>
        <b/>
        <sz val="13"/>
        <rFont val="Helvetica-Narrow"/>
        <family val="2"/>
      </rPr>
      <t>Location</t>
    </r>
  </si>
  <si>
    <r>
      <t xml:space="preserve">d. </t>
    </r>
    <r>
      <rPr>
        <b/>
        <sz val="13"/>
        <rFont val="Helvetica-Narrow"/>
        <family val="2"/>
      </rPr>
      <t>Business Purpose</t>
    </r>
  </si>
  <si>
    <r>
      <t xml:space="preserve">e. </t>
    </r>
    <r>
      <rPr>
        <b/>
        <sz val="13"/>
        <rFont val="Helvetica-Narrow"/>
        <family val="2"/>
      </rPr>
      <t>Name/Business</t>
    </r>
  </si>
  <si>
    <r>
      <t xml:space="preserve">f. </t>
    </r>
    <r>
      <rPr>
        <b/>
        <sz val="13"/>
        <rFont val="Helvetica-Narrow"/>
        <family val="2"/>
      </rPr>
      <t>Amount</t>
    </r>
  </si>
  <si>
    <r>
      <t>g.</t>
    </r>
    <r>
      <rPr>
        <sz val="13"/>
        <rFont val="Helvetica-Narrow"/>
        <family val="2"/>
      </rPr>
      <t xml:space="preserve"> Purpose of Trip:</t>
    </r>
  </si>
  <si>
    <r>
      <t xml:space="preserve">26. </t>
    </r>
    <r>
      <rPr>
        <b/>
        <sz val="13"/>
        <color indexed="9"/>
        <rFont val="Helvetica-Narrow"/>
        <family val="2"/>
      </rPr>
      <t>SUMMARY</t>
    </r>
  </si>
  <si>
    <r>
      <t xml:space="preserve">b. </t>
    </r>
    <r>
      <rPr>
        <sz val="13"/>
        <rFont val="Helvetica-Narrow"/>
        <family val="2"/>
      </rPr>
      <t>Total Expenses</t>
    </r>
  </si>
  <si>
    <r>
      <t xml:space="preserve">c. </t>
    </r>
    <r>
      <rPr>
        <sz val="13"/>
        <rFont val="Helvetica-Narrow"/>
        <family val="2"/>
      </rPr>
      <t>Less Cash Advance</t>
    </r>
  </si>
  <si>
    <r>
      <t xml:space="preserve">d. </t>
    </r>
    <r>
      <rPr>
        <sz val="13"/>
        <rFont val="Helvetica-Narrow"/>
        <family val="2"/>
      </rPr>
      <t>Less Expenses Paid by Company</t>
    </r>
  </si>
  <si>
    <r>
      <t xml:space="preserve">e. </t>
    </r>
    <r>
      <rPr>
        <sz val="13"/>
        <rFont val="Helvetica-Narrow"/>
        <family val="2"/>
      </rPr>
      <t>Balance Due</t>
    </r>
  </si>
  <si>
    <r>
      <t xml:space="preserve">4.    </t>
    </r>
    <r>
      <rPr>
        <b/>
        <sz val="14"/>
        <rFont val="Helvetica-Narrow"/>
        <family val="2"/>
      </rPr>
      <t>SSAI Manager:</t>
    </r>
  </si>
  <si>
    <r>
      <t xml:space="preserve">1a. </t>
    </r>
    <r>
      <rPr>
        <b/>
        <sz val="14"/>
        <rFont val="Helvetica-Narrow"/>
        <family val="2"/>
      </rPr>
      <t>Name:</t>
    </r>
  </si>
  <si>
    <r>
      <t>1b.</t>
    </r>
    <r>
      <rPr>
        <b/>
        <sz val="14"/>
        <rFont val="Helvetica-Narrow"/>
        <family val="2"/>
      </rPr>
      <t xml:space="preserve"> Address:</t>
    </r>
  </si>
  <si>
    <t>Block 1a.</t>
  </si>
  <si>
    <t>Block 1b.</t>
  </si>
  <si>
    <t>Name:  Self-explanatory</t>
  </si>
  <si>
    <t>Address:  Self-explanatory</t>
  </si>
  <si>
    <t>Block 2a.</t>
  </si>
  <si>
    <t>Block 2b.</t>
  </si>
  <si>
    <r>
      <t xml:space="preserve">2a. </t>
    </r>
    <r>
      <rPr>
        <b/>
        <sz val="14"/>
        <rFont val="Helvetica-Narrow"/>
        <family val="2"/>
      </rPr>
      <t>Phone Number:</t>
    </r>
  </si>
  <si>
    <r>
      <t xml:space="preserve">a. </t>
    </r>
    <r>
      <rPr>
        <sz val="13"/>
        <rFont val="Helvetica-Narrow"/>
        <family val="2"/>
      </rPr>
      <t>Balance Forward from Previous Page</t>
    </r>
  </si>
  <si>
    <r>
      <t>25.</t>
    </r>
    <r>
      <rPr>
        <sz val="13"/>
        <rFont val="Helvetica-Narrow"/>
        <family val="2"/>
      </rPr>
      <t xml:space="preserve"> Traveler Signature:_______________________</t>
    </r>
  </si>
  <si>
    <r>
      <t>o</t>
    </r>
    <r>
      <rPr>
        <sz val="16"/>
        <rFont val="Helvetica-Narrow"/>
        <family val="2"/>
      </rPr>
      <t xml:space="preserve"> Traveler</t>
    </r>
  </si>
  <si>
    <r>
      <t>g.</t>
    </r>
    <r>
      <rPr>
        <b/>
        <sz val="13"/>
        <rFont val="Helvetica-Narrow"/>
      </rPr>
      <t xml:space="preserve"> Purpose of Trip:   </t>
    </r>
  </si>
  <si>
    <r>
      <t>o</t>
    </r>
    <r>
      <rPr>
        <sz val="16"/>
        <rFont val="Helvetica-Narrow"/>
        <family val="2"/>
      </rPr>
      <t xml:space="preserve">  Traveler</t>
    </r>
  </si>
  <si>
    <t>Non-Employee TRAVEL &amp; EXPENSE REPORT</t>
  </si>
  <si>
    <t>Address below is  where the reimbursement check will be mailed.</t>
  </si>
  <si>
    <r>
      <t xml:space="preserve">2b. </t>
    </r>
    <r>
      <rPr>
        <b/>
        <sz val="14"/>
        <rFont val="Helvetica-Narrow"/>
        <family val="2"/>
      </rPr>
      <t>E-mail Address:</t>
    </r>
  </si>
  <si>
    <t>THURS.</t>
  </si>
  <si>
    <r>
      <t xml:space="preserve">10. </t>
    </r>
    <r>
      <rPr>
        <sz val="12"/>
        <rFont val="Helvetica-Narrow"/>
        <family val="2"/>
      </rPr>
      <t>Parking/Tolls</t>
    </r>
  </si>
  <si>
    <t>Admin. Init.</t>
  </si>
  <si>
    <t>Science Systems and Applications, Inc.</t>
  </si>
  <si>
    <t>Manager:  Self-explanatory</t>
  </si>
  <si>
    <t>Date: (from and to):  Once the "week ending" has been entered, the dates of the week will be filled in automatically.</t>
  </si>
  <si>
    <t>Currency Conversion Rate:  Enter the currency conversion rate used for each specific day of travel as it applies.  Refer to www.oanda.com/converter/classic  for information.</t>
  </si>
  <si>
    <t>Automobile Rental:  Enter the total cost of allowable automobile rental.</t>
  </si>
  <si>
    <t>Entertainment:  Enter the total of all authorized entertainment expenses (requires pre-approval from manager) itemized in Block 24 below.</t>
  </si>
  <si>
    <t>Conference Fee(s):  Enter all conference fees (if applicable).</t>
  </si>
  <si>
    <t>Other:  Enter any business-related travel expenses not specified above (requires pre-approval from manager).</t>
  </si>
  <si>
    <t>Totals:  Enter totals for each day.</t>
  </si>
  <si>
    <t>Signature(s)/Approval (be sure to include page number and total page count).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</si>
  <si>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Forward From Page _____ :  Enter the page number from which totals were carried forward, if applicable.</t>
    </r>
  </si>
  <si>
    <r>
      <t>c.</t>
    </r>
    <r>
      <rPr>
        <sz val="12"/>
        <rFont val="Times New Roman"/>
        <family val="1"/>
      </rPr>
      <t>     </t>
    </r>
    <r>
      <rPr>
        <sz val="12"/>
        <rFont val="Arial Narrow"/>
        <family val="2"/>
      </rPr>
      <t>Less Cash Advance:  Enter all cash advances.</t>
    </r>
  </si>
  <si>
    <t>Phone Number:  Self-explanatory</t>
  </si>
  <si>
    <r>
      <t>f.</t>
    </r>
    <r>
      <rPr>
        <sz val="12"/>
        <rFont val="Times New Roman"/>
        <family val="1"/>
      </rPr>
      <t xml:space="preserve">      </t>
    </r>
    <r>
      <rPr>
        <sz val="12"/>
        <rFont val="Arial Narrow"/>
        <family val="2"/>
      </rPr>
      <t>Amount: Self-explanatory</t>
    </r>
  </si>
  <si>
    <t xml:space="preserve"> Address below is  where the reimbursement check will be mailed.</t>
  </si>
  <si>
    <t>To be completed by business traveler within 5 days from the date of return or completion of each trip.</t>
  </si>
  <si>
    <t>Address below is  where the reimbursement check will be mailed</t>
  </si>
  <si>
    <r>
      <t>Non-Employee T</t>
    </r>
    <r>
      <rPr>
        <b/>
        <sz val="22"/>
        <rFont val="Times New Roman CE"/>
        <family val="1"/>
        <charset val="238"/>
      </rPr>
      <t xml:space="preserve">RAVEL &amp; </t>
    </r>
    <r>
      <rPr>
        <b/>
        <sz val="26"/>
        <rFont val="Times New Roman CE"/>
        <family val="1"/>
        <charset val="238"/>
      </rPr>
      <t>E</t>
    </r>
    <r>
      <rPr>
        <b/>
        <sz val="22"/>
        <rFont val="Times New Roman CE"/>
        <family val="1"/>
        <charset val="238"/>
      </rPr>
      <t xml:space="preserve">XPENSE </t>
    </r>
    <r>
      <rPr>
        <b/>
        <sz val="26"/>
        <rFont val="Times New Roman CE"/>
        <family val="1"/>
        <charset val="238"/>
      </rPr>
      <t>R</t>
    </r>
    <r>
      <rPr>
        <b/>
        <sz val="22"/>
        <rFont val="Times New Roman CE"/>
        <family val="1"/>
        <charset val="238"/>
      </rPr>
      <t>EPORT</t>
    </r>
  </si>
  <si>
    <t>E-mail Address:  Self-explanatory</t>
  </si>
  <si>
    <t>Gas/Oil:  Enter the cost of oil and gas for rental car; do not enter an amount here if you are using your own personal vehicle and are using mileage reimbursement, calculated in Block 9 above.</t>
  </si>
  <si>
    <r>
      <t>g.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Purpose of Trip:  Enter a brief description of trip justification as identified in Block 10 of Form 02ACCT, Travel Request.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</si>
  <si>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Less Expenses Paid by SSAI:  Enter all expenses paid by SSAI.</t>
    </r>
  </si>
  <si>
    <t>Week Ending:  Enter Saturday's date for the week your travel ends.</t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</si>
  <si>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Due  (choose Traveler or Company):  Enter amount company owes the traveler or vice versa.</t>
    </r>
  </si>
  <si>
    <r>
      <rPr>
        <sz val="12"/>
        <color indexed="12"/>
        <rFont val="Arial"/>
        <family val="2"/>
      </rPr>
      <t>Meal &amp; Incidentals Per Diem:  Refer to the Per Diem Rates provided at</t>
    </r>
    <r>
      <rPr>
        <u/>
        <sz val="12"/>
        <color indexed="12"/>
        <rFont val="Arial"/>
        <family val="2"/>
      </rPr>
      <t xml:space="preserve"> http://www.gsa.gov/portal/category/104711.</t>
    </r>
  </si>
  <si>
    <t>Job Number:  Enter applicable job number; consult with your manager if you are uncertain of which job and task apply to this travel.</t>
  </si>
  <si>
    <t>Hotel/Motel Actual Expense (list taxes for CONUS travel below in Block 17):  Enter all hotel/motel expenses and include taxes for international travel only.  Entertainment, room service, and other add-on expenses should be excluded from this total</t>
  </si>
  <si>
    <t>Hotel/Motel Actual Expense (list taxes for CONUS travel below in Block 17):  Enter all hotel/motel expenses and include taxes for international travel only.  Entertainment, room service, and other add-on expenses should be excluded from this total.</t>
  </si>
  <si>
    <r>
      <t xml:space="preserve">9. </t>
    </r>
    <r>
      <rPr>
        <sz val="12"/>
        <rFont val="Helvetica-Narrow"/>
        <family val="2"/>
      </rPr>
      <t>@ $0.58/mile</t>
    </r>
  </si>
  <si>
    <t>Form 03ACCT-02  03/2019</t>
  </si>
  <si>
    <t>@ $0.58/mile:  Multiply mileage in block 8 above by 0.58.</t>
  </si>
  <si>
    <t>Dave McBride</t>
  </si>
  <si>
    <t>21606.CL2.WP3.D021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</si>
</sst>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"/>
    <numFmt numFmtId="166" formatCode="dd\-mmm\-yy"/>
  </numFmts>
  <fonts count="47">
    <font>
      <sz val="10"/>
      <name val="Arial"/>
    </font>
    <font>
      <sz val="8"/>
      <name val="Arial"/>
      <family val="2"/>
    </font>
    <font>
      <sz val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8"/>
      <name val="Helvetica"/>
      <family val="2"/>
    </font>
    <font>
      <sz val="8"/>
      <name val="Arial Black"/>
      <family val="2"/>
    </font>
    <font>
      <b/>
      <sz val="13"/>
      <name val="Helvetica-Narrow"/>
      <family val="2"/>
    </font>
    <font>
      <sz val="13"/>
      <name val="Helvetica-Narrow"/>
      <family val="2"/>
    </font>
    <font>
      <b/>
      <sz val="13"/>
      <color indexed="9"/>
      <name val="Helvetica-Narrow"/>
      <family val="2"/>
    </font>
    <font>
      <i/>
      <sz val="13"/>
      <name val="Helvetica-Narrow"/>
      <family val="2"/>
    </font>
    <font>
      <sz val="24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sz val="22"/>
      <name val="Times New Roman CE"/>
      <family val="1"/>
      <charset val="238"/>
    </font>
    <font>
      <b/>
      <sz val="14"/>
      <name val="Helvetica-Narrow"/>
      <family val="2"/>
    </font>
    <font>
      <sz val="14"/>
      <name val="Helvetica-Narrow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Helvetica-Narrow"/>
      <family val="2"/>
    </font>
    <font>
      <sz val="12"/>
      <name val="Helvetica-Narrow"/>
      <family val="2"/>
    </font>
    <font>
      <sz val="12"/>
      <name val="Arial"/>
      <family val="2"/>
    </font>
    <font>
      <b/>
      <sz val="12"/>
      <name val="Helvetica-Narrow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b/>
      <vertAlign val="superscript"/>
      <sz val="14"/>
      <name val="Helvetica-Narrow"/>
      <family val="2"/>
    </font>
    <font>
      <vertAlign val="superscript"/>
      <sz val="12"/>
      <name val="Helvetica-Narrow"/>
      <family val="2"/>
    </font>
    <font>
      <i/>
      <sz val="11"/>
      <name val="Helvetica-Narrow"/>
      <family val="2"/>
    </font>
    <font>
      <sz val="16"/>
      <name val="ZapfDingbats"/>
      <family val="5"/>
      <charset val="2"/>
    </font>
    <font>
      <sz val="16"/>
      <name val="Helvetica-Narrow"/>
      <family val="2"/>
    </font>
    <font>
      <b/>
      <vertAlign val="superscript"/>
      <sz val="12"/>
      <name val="Helvetica-Narrow"/>
      <family val="2"/>
    </font>
    <font>
      <b/>
      <vertAlign val="superscript"/>
      <sz val="13"/>
      <name val="Helvetica-Narrow"/>
      <family val="2"/>
    </font>
    <font>
      <vertAlign val="superscript"/>
      <sz val="13"/>
      <name val="Helvetica-Narrow"/>
      <family val="2"/>
    </font>
    <font>
      <b/>
      <vertAlign val="superscript"/>
      <sz val="13"/>
      <color indexed="9"/>
      <name val="Helvetica-Narrow"/>
      <family val="2"/>
    </font>
    <font>
      <u/>
      <sz val="14"/>
      <color indexed="12"/>
      <name val="Arial"/>
      <family val="2"/>
    </font>
    <font>
      <sz val="14"/>
      <name val="Helvetica-Narrow"/>
    </font>
    <font>
      <b/>
      <sz val="14"/>
      <name val="Helvetica-Narrow"/>
    </font>
    <font>
      <b/>
      <sz val="14"/>
      <color rgb="FF00B050"/>
      <name val="Helvetica-Narrow"/>
    </font>
    <font>
      <b/>
      <sz val="13"/>
      <name val="Helvetica-Narrow"/>
    </font>
    <font>
      <sz val="10"/>
      <name val="Arial"/>
      <family val="2"/>
    </font>
    <font>
      <b/>
      <vertAlign val="superscript"/>
      <sz val="13"/>
      <name val="Helvetica-Narrow"/>
    </font>
    <font>
      <sz val="13"/>
      <name val="Calibri"/>
      <family val="2"/>
      <scheme val="minor"/>
    </font>
    <font>
      <sz val="12"/>
      <name val="Arial"/>
    </font>
    <font>
      <u/>
      <sz val="12"/>
      <color indexed="12"/>
      <name val="Arial"/>
    </font>
    <font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0" fillId="0" borderId="0" xfId="0" applyBorder="1" applyAlignment="1"/>
    <xf numFmtId="49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" fontId="7" fillId="0" borderId="0" xfId="0" applyNumberFormat="1" applyFont="1" applyBorder="1"/>
    <xf numFmtId="0" fontId="7" fillId="0" borderId="2" xfId="0" applyFont="1" applyBorder="1"/>
    <xf numFmtId="4" fontId="6" fillId="0" borderId="0" xfId="0" applyNumberFormat="1" applyFont="1" applyBorder="1"/>
    <xf numFmtId="0" fontId="7" fillId="0" borderId="3" xfId="0" applyFont="1" applyBorder="1"/>
    <xf numFmtId="4" fontId="7" fillId="0" borderId="4" xfId="0" applyNumberFormat="1" applyFont="1" applyBorder="1"/>
    <xf numFmtId="0" fontId="9" fillId="0" borderId="0" xfId="0" applyFont="1" applyBorder="1"/>
    <xf numFmtId="49" fontId="7" fillId="0" borderId="5" xfId="0" applyNumberFormat="1" applyFont="1" applyBorder="1" applyProtection="1">
      <protection locked="0"/>
    </xf>
    <xf numFmtId="49" fontId="14" fillId="0" borderId="6" xfId="0" applyNumberFormat="1" applyFont="1" applyBorder="1" applyAlignment="1"/>
    <xf numFmtId="49" fontId="14" fillId="0" borderId="1" xfId="0" applyNumberFormat="1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center" vertical="center"/>
    </xf>
    <xf numFmtId="4" fontId="14" fillId="0" borderId="8" xfId="0" applyNumberFormat="1" applyFont="1" applyBorder="1" applyProtection="1"/>
    <xf numFmtId="0" fontId="4" fillId="0" borderId="0" xfId="0" applyFont="1" applyBorder="1" applyAlignment="1" applyProtection="1">
      <alignment horizontal="left" vertical="center"/>
    </xf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/>
    <xf numFmtId="4" fontId="7" fillId="0" borderId="0" xfId="0" applyNumberFormat="1" applyFont="1" applyBorder="1" applyProtection="1">
      <protection locked="0"/>
    </xf>
    <xf numFmtId="164" fontId="7" fillId="0" borderId="1" xfId="0" quotePrefix="1" applyNumberFormat="1" applyFont="1" applyBorder="1" applyAlignment="1" applyProtection="1"/>
    <xf numFmtId="0" fontId="9" fillId="0" borderId="0" xfId="0" applyFont="1" applyBorder="1" applyProtection="1"/>
    <xf numFmtId="4" fontId="7" fillId="0" borderId="9" xfId="0" applyNumberFormat="1" applyFont="1" applyBorder="1" applyProtection="1"/>
    <xf numFmtId="2" fontId="16" fillId="0" borderId="0" xfId="0" applyNumberFormat="1" applyFont="1"/>
    <xf numFmtId="0" fontId="16" fillId="0" borderId="0" xfId="0" applyFont="1"/>
    <xf numFmtId="0" fontId="7" fillId="0" borderId="0" xfId="0" applyFont="1" applyBorder="1"/>
    <xf numFmtId="0" fontId="7" fillId="0" borderId="9" xfId="0" applyFont="1" applyBorder="1"/>
    <xf numFmtId="0" fontId="18" fillId="0" borderId="10" xfId="0" applyFont="1" applyBorder="1" applyAlignment="1" applyProtection="1">
      <alignment vertical="center" wrapText="1"/>
    </xf>
    <xf numFmtId="0" fontId="17" fillId="0" borderId="10" xfId="0" quotePrefix="1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21" fillId="0" borderId="0" xfId="0" applyFont="1" applyAlignment="1">
      <alignment horizontal="left"/>
    </xf>
    <xf numFmtId="0" fontId="1" fillId="0" borderId="1" xfId="0" applyFont="1" applyBorder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 indent="10"/>
    </xf>
    <xf numFmtId="0" fontId="26" fillId="0" borderId="0" xfId="0" applyFont="1" applyAlignment="1">
      <alignment horizontal="left"/>
    </xf>
    <xf numFmtId="49" fontId="27" fillId="0" borderId="11" xfId="0" applyNumberFormat="1" applyFont="1" applyBorder="1" applyProtection="1"/>
    <xf numFmtId="4" fontId="27" fillId="0" borderId="11" xfId="0" applyNumberFormat="1" applyFont="1" applyBorder="1" applyProtection="1"/>
    <xf numFmtId="4" fontId="7" fillId="0" borderId="9" xfId="0" applyNumberFormat="1" applyFont="1" applyBorder="1" applyAlignment="1" applyProtection="1">
      <alignment horizontal="right"/>
    </xf>
    <xf numFmtId="0" fontId="28" fillId="0" borderId="12" xfId="0" applyFont="1" applyBorder="1" applyAlignment="1" applyProtection="1">
      <alignment vertical="center"/>
    </xf>
    <xf numFmtId="0" fontId="28" fillId="0" borderId="12" xfId="0" applyFont="1" applyBorder="1" applyAlignment="1" applyProtection="1">
      <alignment vertical="center" wrapText="1"/>
    </xf>
    <xf numFmtId="0" fontId="32" fillId="0" borderId="12" xfId="0" applyFont="1" applyBorder="1" applyAlignment="1" applyProtection="1">
      <alignment vertical="center"/>
    </xf>
    <xf numFmtId="0" fontId="33" fillId="0" borderId="1" xfId="0" applyFont="1" applyBorder="1" applyAlignment="1" applyProtection="1">
      <alignment horizontal="center" vertical="center"/>
    </xf>
    <xf numFmtId="4" fontId="33" fillId="0" borderId="1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right"/>
    </xf>
    <xf numFmtId="165" fontId="14" fillId="0" borderId="1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left"/>
    </xf>
    <xf numFmtId="4" fontId="27" fillId="0" borderId="11" xfId="0" applyNumberFormat="1" applyFont="1" applyBorder="1" applyAlignment="1" applyProtection="1">
      <alignment horizontal="left"/>
    </xf>
    <xf numFmtId="49" fontId="33" fillId="0" borderId="11" xfId="0" applyNumberFormat="1" applyFont="1" applyBorder="1" applyProtection="1"/>
    <xf numFmtId="0" fontId="34" fillId="0" borderId="2" xfId="0" applyFont="1" applyBorder="1"/>
    <xf numFmtId="49" fontId="14" fillId="0" borderId="8" xfId="0" applyNumberFormat="1" applyFont="1" applyBorder="1" applyAlignment="1" applyProtection="1">
      <alignment horizontal="center"/>
      <protection locked="0"/>
    </xf>
    <xf numFmtId="4" fontId="14" fillId="0" borderId="8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>
      <alignment horizontal="center"/>
    </xf>
    <xf numFmtId="164" fontId="7" fillId="0" borderId="1" xfId="0" quotePrefix="1" applyNumberFormat="1" applyFont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49" fontId="14" fillId="0" borderId="1" xfId="0" applyNumberFormat="1" applyFont="1" applyBorder="1" applyAlignment="1" applyProtection="1">
      <alignment horizontal="right"/>
      <protection locked="0"/>
    </xf>
    <xf numFmtId="164" fontId="40" fillId="0" borderId="1" xfId="0" applyNumberFormat="1" applyFont="1" applyBorder="1" applyAlignment="1" applyProtection="1">
      <alignment horizontal="center"/>
    </xf>
    <xf numFmtId="164" fontId="40" fillId="0" borderId="1" xfId="0" quotePrefix="1" applyNumberFormat="1" applyFont="1" applyBorder="1" applyAlignment="1" applyProtection="1">
      <alignment horizontal="center"/>
    </xf>
    <xf numFmtId="2" fontId="14" fillId="0" borderId="1" xfId="0" applyNumberFormat="1" applyFont="1" applyBorder="1" applyProtection="1">
      <protection locked="0"/>
    </xf>
    <xf numFmtId="4" fontId="30" fillId="0" borderId="12" xfId="0" applyNumberFormat="1" applyFont="1" applyFill="1" applyBorder="1" applyProtection="1"/>
    <xf numFmtId="0" fontId="41" fillId="0" borderId="10" xfId="0" applyFont="1" applyFill="1" applyBorder="1" applyProtection="1">
      <protection locked="0"/>
    </xf>
    <xf numFmtId="0" fontId="1" fillId="0" borderId="0" xfId="0" applyFont="1" applyProtection="1"/>
    <xf numFmtId="4" fontId="1" fillId="0" borderId="0" xfId="0" applyNumberFormat="1" applyFont="1" applyProtection="1"/>
    <xf numFmtId="0" fontId="26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4" fillId="0" borderId="0" xfId="0" applyFont="1" applyAlignment="1">
      <alignment horizontal="left" wrapText="1"/>
    </xf>
    <xf numFmtId="49" fontId="43" fillId="0" borderId="2" xfId="0" quotePrefix="1" applyNumberFormat="1" applyFont="1" applyFill="1" applyBorder="1" applyAlignment="1" applyProtection="1">
      <protection locked="0"/>
    </xf>
    <xf numFmtId="49" fontId="43" fillId="0" borderId="0" xfId="0" quotePrefix="1" applyNumberFormat="1" applyFont="1" applyFill="1" applyBorder="1" applyAlignment="1" applyProtection="1">
      <protection locked="0"/>
    </xf>
    <xf numFmtId="49" fontId="43" fillId="0" borderId="15" xfId="0" quotePrefix="1" applyNumberFormat="1" applyFont="1" applyFill="1" applyBorder="1" applyAlignment="1" applyProtection="1">
      <protection locked="0"/>
    </xf>
    <xf numFmtId="0" fontId="25" fillId="0" borderId="0" xfId="1" applyFont="1" applyAlignment="1" applyProtection="1">
      <alignment horizontal="left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left" wrapText="1"/>
    </xf>
    <xf numFmtId="0" fontId="45" fillId="0" borderId="0" xfId="1" applyFont="1" applyAlignment="1" applyProtection="1">
      <alignment horizontal="left" wrapText="1"/>
    </xf>
    <xf numFmtId="0" fontId="24" fillId="0" borderId="0" xfId="0" quotePrefix="1" applyFont="1" applyAlignment="1">
      <alignment horizontal="left" wrapText="1"/>
    </xf>
    <xf numFmtId="0" fontId="19" fillId="0" borderId="0" xfId="0" applyFont="1" applyAlignment="1">
      <alignment horizontal="left" wrapText="1"/>
    </xf>
    <xf numFmtId="4" fontId="43" fillId="0" borderId="2" xfId="0" applyNumberFormat="1" applyFont="1" applyFill="1" applyBorder="1" applyAlignment="1"/>
    <xf numFmtId="4" fontId="43" fillId="0" borderId="0" xfId="0" quotePrefix="1" applyNumberFormat="1" applyFont="1" applyFill="1" applyBorder="1" applyAlignment="1"/>
    <xf numFmtId="4" fontId="43" fillId="0" borderId="15" xfId="0" quotePrefix="1" applyNumberFormat="1" applyFont="1" applyFill="1" applyBorder="1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" fontId="30" fillId="0" borderId="12" xfId="0" applyNumberFormat="1" applyFont="1" applyBorder="1" applyAlignment="1" applyProtection="1">
      <alignment horizontal="left"/>
    </xf>
    <xf numFmtId="4" fontId="7" fillId="0" borderId="10" xfId="0" applyNumberFormat="1" applyFont="1" applyBorder="1" applyAlignment="1" applyProtection="1">
      <alignment horizontal="left"/>
    </xf>
    <xf numFmtId="4" fontId="34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top"/>
    </xf>
    <xf numFmtId="0" fontId="0" fillId="0" borderId="0" xfId="0" applyAlignment="1">
      <alignment vertical="top"/>
    </xf>
    <xf numFmtId="4" fontId="33" fillId="0" borderId="12" xfId="0" applyNumberFormat="1" applyFont="1" applyBorder="1" applyAlignment="1" applyProtection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</xf>
    <xf numFmtId="4" fontId="34" fillId="0" borderId="12" xfId="0" applyNumberFormat="1" applyFont="1" applyBorder="1" applyAlignment="1" applyProtection="1"/>
    <xf numFmtId="0" fontId="0" fillId="0" borderId="14" xfId="0" applyBorder="1" applyAlignment="1" applyProtection="1"/>
    <xf numFmtId="0" fontId="0" fillId="0" borderId="10" xfId="0" applyBorder="1" applyAlignment="1" applyProtection="1"/>
    <xf numFmtId="49" fontId="7" fillId="0" borderId="12" xfId="0" applyNumberFormat="1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49" fontId="7" fillId="0" borderId="11" xfId="0" applyNumberFormat="1" applyFont="1" applyBorder="1" applyAlignment="1" applyProtection="1">
      <protection locked="0"/>
    </xf>
    <xf numFmtId="49" fontId="7" fillId="0" borderId="8" xfId="0" applyNumberFormat="1" applyFont="1" applyBorder="1" applyAlignment="1" applyProtection="1">
      <protection locked="0"/>
    </xf>
    <xf numFmtId="4" fontId="6" fillId="0" borderId="14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42" fillId="0" borderId="11" xfId="0" applyFont="1" applyBorder="1" applyAlignment="1" applyProtection="1">
      <alignment horizontal="left"/>
    </xf>
    <xf numFmtId="0" fontId="40" fillId="0" borderId="6" xfId="0" applyFont="1" applyBorder="1" applyAlignment="1" applyProtection="1">
      <alignment horizontal="left"/>
    </xf>
    <xf numFmtId="0" fontId="40" fillId="0" borderId="8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  <protection locked="0"/>
    </xf>
    <xf numFmtId="4" fontId="34" fillId="0" borderId="1" xfId="0" applyNumberFormat="1" applyFont="1" applyBorder="1" applyAlignment="1" applyProtection="1"/>
    <xf numFmtId="0" fontId="7" fillId="0" borderId="1" xfId="0" applyFont="1" applyBorder="1" applyAlignment="1" applyProtection="1"/>
    <xf numFmtId="4" fontId="35" fillId="2" borderId="11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 applyProtection="1">
      <alignment horizontal="center" vertical="center"/>
    </xf>
    <xf numFmtId="49" fontId="43" fillId="0" borderId="2" xfId="0" applyNumberFormat="1" applyFont="1" applyFill="1" applyBorder="1" applyAlignment="1" applyProtection="1">
      <protection locked="0"/>
    </xf>
    <xf numFmtId="0" fontId="43" fillId="0" borderId="0" xfId="0" applyFont="1" applyFill="1" applyAlignment="1"/>
    <xf numFmtId="0" fontId="43" fillId="0" borderId="15" xfId="0" applyFont="1" applyFill="1" applyBorder="1" applyAlignment="1"/>
    <xf numFmtId="49" fontId="38" fillId="0" borderId="3" xfId="0" applyNumberFormat="1" applyFont="1" applyBorder="1" applyAlignment="1" applyProtection="1">
      <alignment horizontal="center"/>
      <protection locked="0"/>
    </xf>
    <xf numFmtId="49" fontId="37" fillId="0" borderId="9" xfId="0" applyNumberFormat="1" applyFont="1" applyBorder="1" applyAlignment="1" applyProtection="1">
      <alignment horizontal="center"/>
      <protection locked="0"/>
    </xf>
    <xf numFmtId="49" fontId="37" fillId="0" borderId="4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left"/>
    </xf>
    <xf numFmtId="49" fontId="13" fillId="0" borderId="8" xfId="0" applyNumberFormat="1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28" fillId="0" borderId="11" xfId="0" applyFont="1" applyBorder="1" applyAlignment="1" applyProtection="1"/>
    <xf numFmtId="0" fontId="19" fillId="0" borderId="8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33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49" fontId="18" fillId="0" borderId="12" xfId="0" applyNumberFormat="1" applyFont="1" applyBorder="1" applyAlignment="1" applyProtection="1">
      <alignment horizontal="left" vertical="center" indent="1"/>
    </xf>
    <xf numFmtId="49" fontId="18" fillId="0" borderId="10" xfId="0" applyNumberFormat="1" applyFont="1" applyBorder="1" applyAlignment="1" applyProtection="1">
      <alignment horizontal="left" vertical="center" indent="1"/>
    </xf>
    <xf numFmtId="2" fontId="28" fillId="0" borderId="12" xfId="0" applyNumberFormat="1" applyFont="1" applyBorder="1" applyAlignment="1" applyProtection="1">
      <alignment horizontal="left" vertical="center"/>
    </xf>
    <xf numFmtId="2" fontId="18" fillId="0" borderId="10" xfId="0" applyNumberFormat="1" applyFont="1" applyBorder="1" applyAlignment="1" applyProtection="1">
      <alignment horizontal="left" vertical="center"/>
    </xf>
    <xf numFmtId="49" fontId="28" fillId="0" borderId="12" xfId="0" applyNumberFormat="1" applyFont="1" applyBorder="1" applyAlignment="1" applyProtection="1">
      <alignment horizontal="left" vertical="center" wrapText="1"/>
    </xf>
    <xf numFmtId="49" fontId="18" fillId="0" borderId="1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14" fillId="0" borderId="3" xfId="0" applyNumberFormat="1" applyFont="1" applyBorder="1" applyAlignment="1" applyProtection="1">
      <protection locked="0"/>
    </xf>
    <xf numFmtId="49" fontId="14" fillId="0" borderId="9" xfId="0" applyNumberFormat="1" applyFont="1" applyBorder="1" applyAlignment="1" applyProtection="1">
      <protection locked="0"/>
    </xf>
    <xf numFmtId="49" fontId="15" fillId="0" borderId="9" xfId="0" applyNumberFormat="1" applyFont="1" applyBorder="1" applyAlignment="1" applyProtection="1">
      <protection locked="0"/>
    </xf>
    <xf numFmtId="49" fontId="15" fillId="0" borderId="4" xfId="0" applyNumberFormat="1" applyFont="1" applyBorder="1" applyAlignment="1" applyProtection="1">
      <protection locked="0"/>
    </xf>
    <xf numFmtId="49" fontId="25" fillId="0" borderId="3" xfId="1" applyNumberFormat="1" applyFont="1" applyBorder="1" applyAlignment="1" applyProtection="1">
      <alignment horizontal="center"/>
      <protection locked="0"/>
    </xf>
    <xf numFmtId="49" fontId="18" fillId="0" borderId="4" xfId="0" applyNumberFormat="1" applyFon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</xf>
    <xf numFmtId="49" fontId="13" fillId="0" borderId="8" xfId="0" applyNumberFormat="1" applyFont="1" applyBorder="1" applyAlignment="1" applyProtection="1">
      <alignment horizontal="center"/>
    </xf>
    <xf numFmtId="49" fontId="38" fillId="3" borderId="6" xfId="0" applyNumberFormat="1" applyFont="1" applyFill="1" applyBorder="1" applyAlignment="1" applyProtection="1">
      <alignment horizontal="center"/>
      <protection locked="0"/>
    </xf>
    <xf numFmtId="49" fontId="38" fillId="3" borderId="8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protection locked="0"/>
    </xf>
    <xf numFmtId="49" fontId="14" fillId="0" borderId="15" xfId="0" applyNumberFormat="1" applyFont="1" applyBorder="1" applyAlignment="1" applyProtection="1">
      <protection locked="0"/>
    </xf>
    <xf numFmtId="49" fontId="14" fillId="0" borderId="3" xfId="0" applyNumberFormat="1" applyFont="1" applyBorder="1" applyAlignment="1" applyProtection="1">
      <alignment horizontal="right"/>
      <protection locked="0"/>
    </xf>
    <xf numFmtId="49" fontId="14" fillId="0" borderId="9" xfId="0" applyNumberFormat="1" applyFont="1" applyBorder="1" applyAlignment="1" applyProtection="1">
      <alignment horizontal="right"/>
      <protection locked="0"/>
    </xf>
    <xf numFmtId="0" fontId="15" fillId="0" borderId="9" xfId="0" applyFont="1" applyBorder="1" applyAlignment="1" applyProtection="1">
      <alignment horizontal="right"/>
      <protection locked="0"/>
    </xf>
    <xf numFmtId="0" fontId="15" fillId="0" borderId="4" xfId="0" applyFont="1" applyBorder="1" applyAlignment="1" applyProtection="1">
      <alignment horizontal="right"/>
      <protection locked="0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166" fontId="14" fillId="0" borderId="3" xfId="0" applyNumberFormat="1" applyFont="1" applyBorder="1" applyAlignment="1" applyProtection="1">
      <alignment horizontal="center"/>
      <protection locked="0"/>
    </xf>
    <xf numFmtId="166" fontId="14" fillId="0" borderId="4" xfId="0" applyNumberFormat="1" applyFont="1" applyBorder="1" applyAlignment="1" applyProtection="1">
      <protection locked="0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8" fillId="0" borderId="12" xfId="0" applyNumberFormat="1" applyFont="1" applyBorder="1" applyAlignment="1" applyProtection="1">
      <alignment horizontal="left" indent="1"/>
    </xf>
    <xf numFmtId="49" fontId="18" fillId="0" borderId="10" xfId="0" applyNumberFormat="1" applyFont="1" applyBorder="1" applyAlignment="1" applyProtection="1">
      <alignment horizontal="left" indent="1"/>
    </xf>
    <xf numFmtId="49" fontId="39" fillId="0" borderId="3" xfId="0" applyNumberFormat="1" applyFont="1" applyBorder="1" applyAlignment="1" applyProtection="1">
      <alignment horizontal="center"/>
      <protection locked="0"/>
    </xf>
    <xf numFmtId="49" fontId="14" fillId="0" borderId="9" xfId="0" applyNumberFormat="1" applyFont="1" applyBorder="1" applyAlignment="1" applyProtection="1">
      <alignment horizontal="center"/>
      <protection locked="0"/>
    </xf>
    <xf numFmtId="49" fontId="36" fillId="0" borderId="3" xfId="1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left"/>
    </xf>
    <xf numFmtId="4" fontId="30" fillId="0" borderId="12" xfId="0" applyNumberFormat="1" applyFont="1" applyBorder="1" applyAlignment="1" applyProtection="1"/>
    <xf numFmtId="0" fontId="0" fillId="0" borderId="10" xfId="0" applyBorder="1" applyAlignment="1"/>
    <xf numFmtId="49" fontId="16" fillId="0" borderId="2" xfId="0" quotePrefix="1" applyNumberFormat="1" applyFont="1" applyBorder="1" applyAlignment="1" applyProtection="1">
      <protection locked="0"/>
    </xf>
    <xf numFmtId="49" fontId="16" fillId="0" borderId="0" xfId="0" quotePrefix="1" applyNumberFormat="1" applyFont="1" applyBorder="1" applyAlignment="1" applyProtection="1">
      <protection locked="0"/>
    </xf>
    <xf numFmtId="49" fontId="16" fillId="0" borderId="15" xfId="0" quotePrefix="1" applyNumberFormat="1" applyFont="1" applyBorder="1" applyAlignment="1" applyProtection="1">
      <protection locked="0"/>
    </xf>
    <xf numFmtId="49" fontId="16" fillId="0" borderId="2" xfId="0" applyNumberFormat="1" applyFont="1" applyBorder="1" applyAlignment="1" applyProtection="1">
      <protection locked="0"/>
    </xf>
    <xf numFmtId="0" fontId="16" fillId="0" borderId="0" xfId="0" applyFont="1" applyAlignment="1"/>
    <xf numFmtId="0" fontId="16" fillId="0" borderId="15" xfId="0" applyFont="1" applyBorder="1" applyAlignment="1"/>
    <xf numFmtId="4" fontId="16" fillId="0" borderId="2" xfId="0" quotePrefix="1" applyNumberFormat="1" applyFont="1" applyBorder="1" applyAlignment="1"/>
    <xf numFmtId="4" fontId="16" fillId="0" borderId="0" xfId="0" quotePrefix="1" applyNumberFormat="1" applyFont="1" applyBorder="1" applyAlignment="1"/>
    <xf numFmtId="4" fontId="16" fillId="0" borderId="15" xfId="0" quotePrefix="1" applyNumberFormat="1" applyFont="1" applyBorder="1" applyAlignment="1"/>
    <xf numFmtId="0" fontId="15" fillId="0" borderId="9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0" fillId="0" borderId="0" xfId="0" applyAlignment="1"/>
    <xf numFmtId="0" fontId="0" fillId="0" borderId="15" xfId="0" applyBorder="1" applyAlignment="1"/>
    <xf numFmtId="49" fontId="39" fillId="0" borderId="9" xfId="0" applyNumberFormat="1" applyFont="1" applyBorder="1" applyAlignment="1" applyProtection="1">
      <alignment horizontal="center"/>
      <protection locked="0"/>
    </xf>
    <xf numFmtId="49" fontId="39" fillId="0" borderId="4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139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1391" name="Picture 2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878175"/>
          <a:ext cx="628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8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2189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3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4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5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6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7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8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9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0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1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32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8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9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0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1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2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3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4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5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6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7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8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9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0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1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2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3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4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1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2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3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4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5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6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7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8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9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0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1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2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3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4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5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6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7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8" name="Picture 1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view="pageBreakPreview" zoomScaleNormal="75" zoomScaleSheetLayoutView="100" workbookViewId="0">
      <selection activeCell="C10" sqref="C10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65" customWidth="1"/>
    <col min="11" max="16384" width="8.88671875" style="1"/>
  </cols>
  <sheetData>
    <row r="1" spans="1:19" ht="24.6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108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59"/>
    </row>
    <row r="4" spans="1:19" ht="24.9" customHeight="1">
      <c r="A4" s="160"/>
      <c r="B4" s="161"/>
      <c r="C4" s="161"/>
      <c r="D4" s="161"/>
      <c r="E4" s="162"/>
      <c r="F4" s="162"/>
      <c r="G4" s="162"/>
      <c r="H4" s="163"/>
      <c r="I4" s="158"/>
      <c r="J4" s="159"/>
    </row>
    <row r="5" spans="1:19" ht="18.75" customHeight="1">
      <c r="A5" s="56" t="s">
        <v>95</v>
      </c>
      <c r="B5" s="156" t="s">
        <v>109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24"/>
      <c r="B6" s="125"/>
      <c r="C6" s="125"/>
      <c r="D6" s="125"/>
      <c r="E6" s="125"/>
      <c r="F6" s="125"/>
      <c r="G6" s="125"/>
      <c r="H6" s="126"/>
      <c r="I6" s="152"/>
      <c r="J6" s="153"/>
    </row>
    <row r="7" spans="1:19" ht="24.9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  <c r="K7" s="6"/>
    </row>
    <row r="8" spans="1:19" ht="27.9" customHeight="1">
      <c r="A8" s="129" t="s">
        <v>146</v>
      </c>
      <c r="B8" s="130"/>
      <c r="C8" s="148" t="s">
        <v>145</v>
      </c>
      <c r="D8" s="149"/>
      <c r="E8" s="149"/>
      <c r="F8" s="150"/>
      <c r="G8" s="150"/>
      <c r="H8" s="151"/>
      <c r="I8" s="166">
        <v>43701</v>
      </c>
      <c r="J8" s="167"/>
      <c r="K8" s="5"/>
    </row>
    <row r="9" spans="1:19" ht="30.75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</row>
    <row r="10" spans="1:19" s="3" customFormat="1" ht="27.9" customHeight="1">
      <c r="A10" s="135"/>
      <c r="B10" s="136"/>
      <c r="C10" s="53">
        <f t="shared" ref="C10:H10" si="0">D10-1</f>
        <v>43695</v>
      </c>
      <c r="D10" s="53">
        <f t="shared" si="0"/>
        <v>43696</v>
      </c>
      <c r="E10" s="53">
        <f t="shared" si="0"/>
        <v>43697</v>
      </c>
      <c r="F10" s="53">
        <f t="shared" si="0"/>
        <v>43698</v>
      </c>
      <c r="G10" s="53">
        <f t="shared" si="0"/>
        <v>43699</v>
      </c>
      <c r="H10" s="53">
        <f t="shared" si="0"/>
        <v>43700</v>
      </c>
      <c r="I10" s="53">
        <f>SUM(I8)</f>
        <v>43701</v>
      </c>
      <c r="J10" s="171"/>
    </row>
    <row r="11" spans="1:19" s="3" customFormat="1" ht="27.9" customHeight="1">
      <c r="A11" s="173" t="s">
        <v>1</v>
      </c>
      <c r="B11" s="174"/>
      <c r="C11" s="17"/>
      <c r="D11" s="68"/>
      <c r="E11" s="17"/>
      <c r="F11" s="17"/>
      <c r="G11" s="17"/>
      <c r="H11" s="17"/>
      <c r="I11" s="17"/>
      <c r="J11" s="171"/>
    </row>
    <row r="12" spans="1:19" s="3" customFormat="1" ht="27.9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71"/>
    </row>
    <row r="13" spans="1:19" s="3" customFormat="1" ht="34.5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71"/>
    </row>
    <row r="14" spans="1:19" s="3" customFormat="1" ht="33.7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71"/>
    </row>
    <row r="15" spans="1:19" s="4" customFormat="1" ht="27.9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72"/>
      <c r="M15" s="27"/>
      <c r="N15" s="27"/>
      <c r="O15" s="27"/>
      <c r="P15" s="27"/>
      <c r="Q15" s="27"/>
      <c r="R15" s="27"/>
      <c r="S15" s="27"/>
    </row>
    <row r="16" spans="1:19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60">
        <f>SUM(C16:I16)</f>
        <v>0</v>
      </c>
      <c r="M16" s="28"/>
      <c r="N16" s="28"/>
      <c r="O16" s="28"/>
      <c r="P16" s="28"/>
      <c r="Q16" s="28"/>
      <c r="R16" s="28"/>
      <c r="S16" s="28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60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60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E19" s="8"/>
      <c r="F19" s="8"/>
      <c r="G19" s="8"/>
      <c r="H19" s="8"/>
      <c r="I19" s="8"/>
      <c r="J19" s="60">
        <f t="shared" si="2"/>
        <v>0</v>
      </c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60">
        <f t="shared" si="2"/>
        <v>0</v>
      </c>
    </row>
    <row r="21" spans="1:19" ht="31.5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60">
        <f t="shared" si="2"/>
        <v>0</v>
      </c>
    </row>
    <row r="22" spans="1:19" ht="40.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60">
        <f t="shared" si="2"/>
        <v>0</v>
      </c>
    </row>
    <row r="23" spans="1:19" ht="34.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60">
        <f t="shared" si="2"/>
        <v>0</v>
      </c>
    </row>
    <row r="24" spans="1:19" ht="24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60">
        <f t="shared" si="2"/>
        <v>0</v>
      </c>
    </row>
    <row r="25" spans="1:19" ht="27.9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60">
        <f t="shared" si="2"/>
        <v>0</v>
      </c>
    </row>
    <row r="26" spans="1:19" ht="33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60">
        <f t="shared" si="2"/>
        <v>0</v>
      </c>
    </row>
    <row r="27" spans="1:19" ht="33.75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60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60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60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60">
        <f>SUM(J16:J29)</f>
        <v>0</v>
      </c>
    </row>
    <row r="31" spans="1:19" ht="30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25.5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4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61"/>
    </row>
    <row r="34" spans="1:10" ht="24.9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62"/>
    </row>
    <row r="35" spans="1:10" ht="24.9" customHeight="1">
      <c r="A35" s="112" t="s">
        <v>106</v>
      </c>
      <c r="B35" s="113"/>
      <c r="C35" s="113"/>
      <c r="D35" s="113"/>
      <c r="E35" s="114"/>
      <c r="F35" s="118" t="s">
        <v>88</v>
      </c>
      <c r="G35" s="119"/>
      <c r="H35" s="119"/>
      <c r="I35" s="119"/>
      <c r="J35" s="120"/>
    </row>
    <row r="36" spans="1:10" ht="27.9" customHeight="1">
      <c r="A36" s="88"/>
      <c r="B36" s="89"/>
      <c r="C36" s="89"/>
      <c r="D36" s="89"/>
      <c r="E36" s="90"/>
      <c r="F36" s="116" t="s">
        <v>103</v>
      </c>
      <c r="G36" s="117"/>
      <c r="H36" s="117"/>
      <c r="I36" s="117"/>
      <c r="J36" s="63"/>
    </row>
    <row r="37" spans="1:10" ht="27.9" customHeight="1">
      <c r="A37" s="79"/>
      <c r="B37" s="80"/>
      <c r="C37" s="80"/>
      <c r="D37" s="80"/>
      <c r="E37" s="81"/>
      <c r="F37" s="116" t="s">
        <v>89</v>
      </c>
      <c r="G37" s="117"/>
      <c r="H37" s="117"/>
      <c r="I37" s="117"/>
      <c r="J37" s="69">
        <f>+J30</f>
        <v>0</v>
      </c>
    </row>
    <row r="38" spans="1:10" ht="27.9" customHeight="1">
      <c r="A38" s="121"/>
      <c r="B38" s="122"/>
      <c r="C38" s="122"/>
      <c r="D38" s="122"/>
      <c r="E38" s="123"/>
      <c r="F38" s="116" t="s">
        <v>90</v>
      </c>
      <c r="G38" s="117"/>
      <c r="H38" s="117"/>
      <c r="I38" s="117"/>
      <c r="J38" s="60"/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62"/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72" t="s">
        <v>105</v>
      </c>
      <c r="I40" s="73"/>
      <c r="J40" s="70">
        <f>IF(J30&gt;0.01,+IF(SUM(J38:J39)&gt;J37,0,J37-J38-J39),0)</f>
        <v>0</v>
      </c>
    </row>
    <row r="41" spans="1:10" ht="15.75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64">
        <f>IF(J30&gt;0.01,+IF(SUM(J38:J39)&gt;J37,(J38+J39)-J37,0),0)</f>
        <v>0</v>
      </c>
    </row>
    <row r="42" spans="1:10" ht="28.5" customHeight="1"/>
    <row r="43" spans="1:10" s="39" customFormat="1" ht="45" customHeight="1">
      <c r="A43" s="25"/>
      <c r="B43" s="25"/>
      <c r="C43" s="14"/>
      <c r="D43" s="14"/>
      <c r="E43" s="14"/>
      <c r="F43" s="14"/>
      <c r="G43" s="14"/>
      <c r="H43" s="14"/>
      <c r="I43" s="34"/>
      <c r="J43" s="66"/>
    </row>
    <row r="44" spans="1:10" ht="27" customHeight="1">
      <c r="A44" s="37" t="s">
        <v>114</v>
      </c>
      <c r="B44" s="37"/>
      <c r="C44" s="38"/>
      <c r="D44" s="38"/>
      <c r="E44" s="38"/>
      <c r="F44" s="38"/>
      <c r="G44" s="38"/>
      <c r="H44" s="98" t="s">
        <v>143</v>
      </c>
      <c r="I44" s="99"/>
      <c r="J44" s="99"/>
    </row>
    <row r="46" spans="1:10" ht="17.399999999999999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67"/>
    </row>
    <row r="47" spans="1:10" ht="13.2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75" customHeight="1">
      <c r="A48" s="92" t="s">
        <v>129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16.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5.7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144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5.7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141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5.7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5.7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6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</sheetData>
  <sheetProtection password="CCDC" sheet="1" objects="1" scenarios="1"/>
  <mergeCells count="89">
    <mergeCell ref="B89:J89"/>
    <mergeCell ref="F33:G33"/>
    <mergeCell ref="F34:G34"/>
    <mergeCell ref="F32:G32"/>
    <mergeCell ref="C1:J1"/>
    <mergeCell ref="C8:H8"/>
    <mergeCell ref="I6:J6"/>
    <mergeCell ref="B3:H3"/>
    <mergeCell ref="B5:H5"/>
    <mergeCell ref="I4:J4"/>
    <mergeCell ref="A4:H4"/>
    <mergeCell ref="E7:H7"/>
    <mergeCell ref="I8:J8"/>
    <mergeCell ref="C2:J2"/>
    <mergeCell ref="J9:J15"/>
    <mergeCell ref="A11:B11"/>
    <mergeCell ref="A31:J31"/>
    <mergeCell ref="A12:B12"/>
    <mergeCell ref="A13:B13"/>
    <mergeCell ref="A15:B15"/>
    <mergeCell ref="A14:B14"/>
    <mergeCell ref="A6:H6"/>
    <mergeCell ref="A7:B7"/>
    <mergeCell ref="A8:B8"/>
    <mergeCell ref="I7:J7"/>
    <mergeCell ref="A9:B10"/>
    <mergeCell ref="H32:I32"/>
    <mergeCell ref="F39:I39"/>
    <mergeCell ref="H33:I33"/>
    <mergeCell ref="H34:I34"/>
    <mergeCell ref="B32:C32"/>
    <mergeCell ref="B33:C33"/>
    <mergeCell ref="B34:C34"/>
    <mergeCell ref="A35:E35"/>
    <mergeCell ref="D32:E32"/>
    <mergeCell ref="D33:E33"/>
    <mergeCell ref="F38:I38"/>
    <mergeCell ref="F37:I37"/>
    <mergeCell ref="F35:J35"/>
    <mergeCell ref="A38:E38"/>
    <mergeCell ref="F36:I36"/>
    <mergeCell ref="D34:E34"/>
    <mergeCell ref="B51:J51"/>
    <mergeCell ref="A36:E36"/>
    <mergeCell ref="B50:J50"/>
    <mergeCell ref="A47:J47"/>
    <mergeCell ref="A48:J48"/>
    <mergeCell ref="A49:J49"/>
    <mergeCell ref="H41:I41"/>
    <mergeCell ref="F40:G41"/>
    <mergeCell ref="H44:J44"/>
    <mergeCell ref="B56:J56"/>
    <mergeCell ref="B57:J57"/>
    <mergeCell ref="B52:J52"/>
    <mergeCell ref="B54:J54"/>
    <mergeCell ref="B55:J55"/>
    <mergeCell ref="B53:J53"/>
    <mergeCell ref="B69:J69"/>
    <mergeCell ref="B58:J58"/>
    <mergeCell ref="B59:J59"/>
    <mergeCell ref="B60:J60"/>
    <mergeCell ref="B61:J61"/>
    <mergeCell ref="B62:J62"/>
    <mergeCell ref="B63:J63"/>
    <mergeCell ref="B88:J88"/>
    <mergeCell ref="B80:J80"/>
    <mergeCell ref="B81:J81"/>
    <mergeCell ref="B84:J84"/>
    <mergeCell ref="B83:J83"/>
    <mergeCell ref="B82:J82"/>
    <mergeCell ref="B85:J85"/>
    <mergeCell ref="B86:J86"/>
    <mergeCell ref="B87:J87"/>
    <mergeCell ref="B76:J76"/>
    <mergeCell ref="B77:J77"/>
    <mergeCell ref="B78:J78"/>
    <mergeCell ref="B79:J79"/>
    <mergeCell ref="A37:E37"/>
    <mergeCell ref="B70:J70"/>
    <mergeCell ref="B75:J75"/>
    <mergeCell ref="B73:J73"/>
    <mergeCell ref="B74:J74"/>
    <mergeCell ref="B71:J71"/>
    <mergeCell ref="B72:J72"/>
    <mergeCell ref="B64:J64"/>
    <mergeCell ref="B65:J65"/>
    <mergeCell ref="B66:J66"/>
    <mergeCell ref="B67:J67"/>
    <mergeCell ref="B68:J68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5" right="0.5" top="0.5" bottom="0.5" header="0.5" footer="0.5"/>
  <pageSetup scale="58" fitToHeight="2" orientation="portrait" r:id="rId3"/>
  <headerFooter alignWithMargins="0"/>
  <rowBreaks count="1" manualBreakCount="1">
    <brk id="44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view="pageBreakPreview" zoomScaleNormal="75" zoomScaleSheetLayoutView="100" workbookViewId="0">
      <selection activeCell="B62" sqref="B62:J62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2" customWidth="1"/>
    <col min="11" max="16384" width="8.88671875" style="1"/>
  </cols>
  <sheetData>
    <row r="1" spans="1:19" ht="24.6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108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19"/>
    </row>
    <row r="4" spans="1:19" ht="24.9" customHeight="1">
      <c r="A4" s="129"/>
      <c r="B4" s="176"/>
      <c r="C4" s="176"/>
      <c r="D4" s="176"/>
      <c r="E4" s="192"/>
      <c r="F4" s="192"/>
      <c r="G4" s="192"/>
      <c r="H4" s="193"/>
      <c r="I4" s="158"/>
      <c r="J4" s="159"/>
    </row>
    <row r="5" spans="1:19" ht="18.75" customHeight="1">
      <c r="A5" s="56" t="s">
        <v>95</v>
      </c>
      <c r="B5" s="156" t="s">
        <v>128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75"/>
      <c r="B6" s="176"/>
      <c r="C6" s="176"/>
      <c r="D6" s="176"/>
      <c r="E6" s="176"/>
      <c r="F6" s="176"/>
      <c r="G6" s="176"/>
      <c r="H6" s="130"/>
      <c r="I6" s="177"/>
      <c r="J6" s="130"/>
    </row>
    <row r="7" spans="1:19" ht="18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</row>
    <row r="8" spans="1:19" ht="24.9" customHeight="1">
      <c r="A8" s="129"/>
      <c r="B8" s="130"/>
      <c r="C8" s="148"/>
      <c r="D8" s="149"/>
      <c r="E8" s="149"/>
      <c r="F8" s="150"/>
      <c r="G8" s="150"/>
      <c r="H8" s="151"/>
      <c r="I8" s="166">
        <f>'Page 2'!I10</f>
        <v>43708</v>
      </c>
      <c r="J8" s="167"/>
      <c r="K8" s="6"/>
    </row>
    <row r="9" spans="1:19" ht="27.9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  <c r="K9" s="5"/>
    </row>
    <row r="10" spans="1:19" ht="27.9" customHeight="1">
      <c r="A10" s="135"/>
      <c r="B10" s="136"/>
      <c r="C10" s="53">
        <f>+'Page 1'!I10+1</f>
        <v>43702</v>
      </c>
      <c r="D10" s="53">
        <f t="shared" ref="D10:I10" si="0">+C10+1</f>
        <v>43703</v>
      </c>
      <c r="E10" s="53">
        <f t="shared" si="0"/>
        <v>43704</v>
      </c>
      <c r="F10" s="53">
        <f t="shared" si="0"/>
        <v>43705</v>
      </c>
      <c r="G10" s="53">
        <f t="shared" si="0"/>
        <v>43706</v>
      </c>
      <c r="H10" s="53">
        <f t="shared" si="0"/>
        <v>43707</v>
      </c>
      <c r="I10" s="53">
        <f t="shared" si="0"/>
        <v>43708</v>
      </c>
      <c r="J10" s="194"/>
    </row>
    <row r="11" spans="1:19" s="3" customFormat="1" ht="27.9" customHeight="1">
      <c r="A11" s="173" t="s">
        <v>1</v>
      </c>
      <c r="B11" s="174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94"/>
    </row>
    <row r="16" spans="1:19" s="4" customFormat="1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5.2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30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5.5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36"/>
    </row>
    <row r="34" spans="1:10" ht="24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8"/>
    </row>
    <row r="35" spans="1:10" ht="24.9" customHeight="1">
      <c r="A35" s="195" t="s">
        <v>87</v>
      </c>
      <c r="B35" s="196"/>
      <c r="C35" s="196"/>
      <c r="D35" s="196"/>
      <c r="E35" s="197"/>
      <c r="F35" s="118" t="s">
        <v>88</v>
      </c>
      <c r="G35" s="119"/>
      <c r="H35" s="119"/>
      <c r="I35" s="119"/>
      <c r="J35" s="120"/>
    </row>
    <row r="36" spans="1:10" ht="24.9" customHeight="1">
      <c r="A36" s="189"/>
      <c r="B36" s="190"/>
      <c r="C36" s="190"/>
      <c r="D36" s="190"/>
      <c r="E36" s="191"/>
      <c r="F36" s="116" t="s">
        <v>103</v>
      </c>
      <c r="G36" s="117"/>
      <c r="H36" s="117"/>
      <c r="I36" s="117"/>
      <c r="J36" s="22">
        <f>+'Page 1'!J37</f>
        <v>0</v>
      </c>
    </row>
    <row r="37" spans="1:10" ht="27.9" customHeight="1">
      <c r="A37" s="183"/>
      <c r="B37" s="184"/>
      <c r="C37" s="184"/>
      <c r="D37" s="184"/>
      <c r="E37" s="185"/>
      <c r="F37" s="116" t="s">
        <v>89</v>
      </c>
      <c r="G37" s="117"/>
      <c r="H37" s="117"/>
      <c r="I37" s="117"/>
      <c r="J37" s="22">
        <f>+J36+J30</f>
        <v>0</v>
      </c>
    </row>
    <row r="38" spans="1:10" ht="27.9" customHeight="1">
      <c r="A38" s="186"/>
      <c r="B38" s="187"/>
      <c r="C38" s="187"/>
      <c r="D38" s="187"/>
      <c r="E38" s="188"/>
      <c r="F38" s="116" t="s">
        <v>90</v>
      </c>
      <c r="G38" s="117"/>
      <c r="H38" s="117"/>
      <c r="I38" s="117"/>
      <c r="J38" s="22">
        <f>+'Page 1'!J38</f>
        <v>0</v>
      </c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22">
        <f>+'Page 1'!J39</f>
        <v>0</v>
      </c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181" t="s">
        <v>107</v>
      </c>
      <c r="I40" s="182"/>
      <c r="J40" s="24">
        <f>IF(J30&gt;0.01,+IF(SUM(J38:J39)&gt;J37,0,J37-J38-J39),0)</f>
        <v>0</v>
      </c>
    </row>
    <row r="41" spans="1:10" ht="27.9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98" t="s">
        <v>143</v>
      </c>
      <c r="J44" s="98"/>
    </row>
    <row r="45" spans="1:10" ht="27" customHeight="1">
      <c r="A45" s="74"/>
      <c r="B45" s="74"/>
      <c r="C45" s="75"/>
      <c r="D45" s="75"/>
      <c r="E45" s="75"/>
      <c r="F45" s="75"/>
      <c r="G45" s="75"/>
      <c r="H45" s="75"/>
      <c r="I45" s="75"/>
      <c r="J45" s="75"/>
    </row>
    <row r="46" spans="1:10" ht="17.399999999999999">
      <c r="A46" s="76" t="s">
        <v>52</v>
      </c>
      <c r="B46" s="77"/>
      <c r="C46" s="77"/>
      <c r="D46" s="77"/>
      <c r="E46" s="77"/>
      <c r="F46" s="77"/>
      <c r="G46" s="77"/>
      <c r="H46" s="77"/>
      <c r="I46" s="77"/>
      <c r="J46" s="74"/>
    </row>
    <row r="47" spans="1:10" ht="13.2">
      <c r="A47" s="179"/>
      <c r="B47" s="179"/>
      <c r="C47" s="179"/>
      <c r="D47" s="179"/>
      <c r="E47" s="179"/>
      <c r="F47" s="179"/>
      <c r="G47" s="179"/>
      <c r="H47" s="179"/>
      <c r="I47" s="179"/>
      <c r="J47" s="179"/>
    </row>
    <row r="48" spans="1:10" ht="15">
      <c r="A48" s="180" t="s">
        <v>129</v>
      </c>
      <c r="B48" s="180"/>
      <c r="C48" s="180"/>
      <c r="D48" s="180"/>
      <c r="E48" s="180"/>
      <c r="F48" s="180"/>
      <c r="G48" s="180"/>
      <c r="H48" s="180"/>
      <c r="I48" s="180"/>
      <c r="J48" s="180"/>
    </row>
    <row r="49" spans="1:10" ht="12.7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6.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144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6.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141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 customHeight="1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  <row r="90" spans="1:10">
      <c r="A90" s="74"/>
      <c r="B90" s="74"/>
      <c r="C90" s="75"/>
      <c r="D90" s="75"/>
      <c r="E90" s="75"/>
      <c r="F90" s="75"/>
      <c r="G90" s="75"/>
      <c r="H90" s="75"/>
      <c r="I90" s="75"/>
      <c r="J90" s="75"/>
    </row>
  </sheetData>
  <sheetProtection password="CCDC" sheet="1" objects="1" scenarios="1"/>
  <mergeCells count="90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I44:J44"/>
    <mergeCell ref="A47:J47"/>
    <mergeCell ref="A48:J48"/>
    <mergeCell ref="H40:I40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33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topLeftCell="A58" zoomScaleNormal="75" zoomScaleSheetLayoutView="100" workbookViewId="0">
      <selection activeCell="A64" sqref="A64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2" customWidth="1"/>
    <col min="11" max="16384" width="8.88671875" style="1"/>
  </cols>
  <sheetData>
    <row r="1" spans="1:19" ht="24.6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108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19"/>
    </row>
    <row r="4" spans="1:19" ht="24.9" customHeight="1">
      <c r="A4" s="129"/>
      <c r="B4" s="176"/>
      <c r="C4" s="176"/>
      <c r="D4" s="176"/>
      <c r="E4" s="192"/>
      <c r="F4" s="192"/>
      <c r="G4" s="192"/>
      <c r="H4" s="193"/>
      <c r="I4" s="158"/>
      <c r="J4" s="159"/>
    </row>
    <row r="5" spans="1:19" ht="18.75" customHeight="1">
      <c r="A5" s="56" t="s">
        <v>95</v>
      </c>
      <c r="B5" s="156" t="s">
        <v>128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75"/>
      <c r="B6" s="176"/>
      <c r="C6" s="176"/>
      <c r="D6" s="176"/>
      <c r="E6" s="176"/>
      <c r="F6" s="176"/>
      <c r="G6" s="176"/>
      <c r="H6" s="130"/>
      <c r="I6" s="177"/>
      <c r="J6" s="130"/>
    </row>
    <row r="7" spans="1:19" ht="18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</row>
    <row r="8" spans="1:19" ht="24.9" customHeight="1">
      <c r="A8" s="129"/>
      <c r="B8" s="130"/>
      <c r="C8" s="148"/>
      <c r="D8" s="149"/>
      <c r="E8" s="149"/>
      <c r="F8" s="150"/>
      <c r="G8" s="150"/>
      <c r="H8" s="151"/>
      <c r="I8" s="166">
        <v>41202</v>
      </c>
      <c r="J8" s="167"/>
      <c r="K8" s="6"/>
    </row>
    <row r="9" spans="1:19" ht="27.9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  <c r="K9" s="5"/>
    </row>
    <row r="10" spans="1:19" ht="27.9" customHeight="1">
      <c r="A10" s="135"/>
      <c r="B10" s="136"/>
      <c r="C10" s="53">
        <f>+'Page 2'!I10+1</f>
        <v>43709</v>
      </c>
      <c r="D10" s="53">
        <f t="shared" ref="D10:I10" si="0">+C10+1</f>
        <v>43710</v>
      </c>
      <c r="E10" s="53">
        <f t="shared" si="0"/>
        <v>43711</v>
      </c>
      <c r="F10" s="53">
        <f t="shared" si="0"/>
        <v>43712</v>
      </c>
      <c r="G10" s="53">
        <f t="shared" si="0"/>
        <v>43713</v>
      </c>
      <c r="H10" s="53">
        <f t="shared" si="0"/>
        <v>43714</v>
      </c>
      <c r="I10" s="53">
        <f t="shared" si="0"/>
        <v>43715</v>
      </c>
      <c r="J10" s="194"/>
    </row>
    <row r="11" spans="1:19" s="3" customFormat="1" ht="27.9" customHeight="1">
      <c r="A11" s="173" t="s">
        <v>1</v>
      </c>
      <c r="B11" s="174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94"/>
    </row>
    <row r="16" spans="1:19" s="4" customFormat="1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5.2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30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5.5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36"/>
    </row>
    <row r="34" spans="1:10" ht="24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8"/>
    </row>
    <row r="35" spans="1:10" ht="24.9" customHeight="1">
      <c r="A35" s="195" t="s">
        <v>87</v>
      </c>
      <c r="B35" s="196"/>
      <c r="C35" s="196"/>
      <c r="D35" s="196"/>
      <c r="E35" s="197"/>
      <c r="F35" s="118" t="s">
        <v>88</v>
      </c>
      <c r="G35" s="119"/>
      <c r="H35" s="119"/>
      <c r="I35" s="119"/>
      <c r="J35" s="120"/>
    </row>
    <row r="36" spans="1:10" ht="24.9" customHeight="1">
      <c r="A36" s="189"/>
      <c r="B36" s="198"/>
      <c r="C36" s="198"/>
      <c r="D36" s="198"/>
      <c r="E36" s="199"/>
      <c r="F36" s="116" t="s">
        <v>103</v>
      </c>
      <c r="G36" s="117"/>
      <c r="H36" s="117"/>
      <c r="I36" s="117"/>
      <c r="J36" s="22">
        <f>+'Page 2'!J37</f>
        <v>0</v>
      </c>
    </row>
    <row r="37" spans="1:10" ht="27.9" customHeight="1">
      <c r="A37" s="183"/>
      <c r="B37" s="198"/>
      <c r="C37" s="198"/>
      <c r="D37" s="198"/>
      <c r="E37" s="199"/>
      <c r="F37" s="116" t="s">
        <v>89</v>
      </c>
      <c r="G37" s="117"/>
      <c r="H37" s="117"/>
      <c r="I37" s="117"/>
      <c r="J37" s="22">
        <f>+J36+J30</f>
        <v>0</v>
      </c>
    </row>
    <row r="38" spans="1:10" ht="27.9" customHeight="1">
      <c r="A38" s="186"/>
      <c r="B38" s="198"/>
      <c r="C38" s="198"/>
      <c r="D38" s="198"/>
      <c r="E38" s="199"/>
      <c r="F38" s="116" t="s">
        <v>90</v>
      </c>
      <c r="G38" s="117"/>
      <c r="H38" s="117"/>
      <c r="I38" s="117"/>
      <c r="J38" s="22">
        <f>+'Page 1'!J38</f>
        <v>0</v>
      </c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22">
        <f>+'Page 1'!J39</f>
        <v>0</v>
      </c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181" t="s">
        <v>107</v>
      </c>
      <c r="I40" s="182"/>
      <c r="J40" s="24">
        <f>IF(J30&gt;0.01,+IF(SUM(J38:J39)&gt;J37,0,J37-J38-J39),0)</f>
        <v>0</v>
      </c>
    </row>
    <row r="41" spans="1:10" ht="27.9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98" t="s">
        <v>143</v>
      </c>
      <c r="J44" s="98"/>
    </row>
    <row r="45" spans="1:10" ht="27" customHeight="1"/>
    <row r="46" spans="1:10" ht="17.399999999999999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.2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5">
      <c r="A48" s="92" t="s">
        <v>129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12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6.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144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6.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141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 customHeight="1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</sheetData>
  <sheetProtection password="CCDC" sheet="1" objects="1" scenarios="1"/>
  <mergeCells count="90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I44:J44"/>
    <mergeCell ref="A47:J47"/>
    <mergeCell ref="A48:J48"/>
    <mergeCell ref="H40:I40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view="pageBreakPreview" topLeftCell="A76" zoomScaleNormal="75" zoomScaleSheetLayoutView="100" workbookViewId="0">
      <selection activeCell="B63" sqref="B63:J63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2" customWidth="1"/>
    <col min="11" max="16384" width="8.88671875" style="1"/>
  </cols>
  <sheetData>
    <row r="1" spans="1:19" ht="24.6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108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19"/>
    </row>
    <row r="4" spans="1:19" ht="24.9" customHeight="1">
      <c r="A4" s="129"/>
      <c r="B4" s="176"/>
      <c r="C4" s="176"/>
      <c r="D4" s="176"/>
      <c r="E4" s="192"/>
      <c r="F4" s="192"/>
      <c r="G4" s="192"/>
      <c r="H4" s="193"/>
      <c r="I4" s="158"/>
      <c r="J4" s="159"/>
    </row>
    <row r="5" spans="1:19" ht="18.75" customHeight="1">
      <c r="A5" s="56" t="s">
        <v>95</v>
      </c>
      <c r="B5" s="156" t="s">
        <v>130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75"/>
      <c r="B6" s="176"/>
      <c r="C6" s="176"/>
      <c r="D6" s="176"/>
      <c r="E6" s="176"/>
      <c r="F6" s="176"/>
      <c r="G6" s="176"/>
      <c r="H6" s="130"/>
      <c r="I6" s="177"/>
      <c r="J6" s="130"/>
    </row>
    <row r="7" spans="1:19" ht="18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</row>
    <row r="8" spans="1:19" ht="24.9" customHeight="1">
      <c r="A8" s="129"/>
      <c r="B8" s="130"/>
      <c r="C8" s="148"/>
      <c r="D8" s="149"/>
      <c r="E8" s="149"/>
      <c r="F8" s="150"/>
      <c r="G8" s="150"/>
      <c r="H8" s="151"/>
      <c r="I8" s="166">
        <f>I10</f>
        <v>43722</v>
      </c>
      <c r="J8" s="167"/>
      <c r="K8" s="6"/>
    </row>
    <row r="9" spans="1:19" ht="27.9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  <c r="K9" s="5"/>
    </row>
    <row r="10" spans="1:19" ht="27.9" customHeight="1">
      <c r="A10" s="135"/>
      <c r="B10" s="136"/>
      <c r="C10" s="53">
        <f>+'Page 3'!I10+1</f>
        <v>43716</v>
      </c>
      <c r="D10" s="53">
        <f t="shared" ref="D10:I10" si="0">+C10+1</f>
        <v>43717</v>
      </c>
      <c r="E10" s="53">
        <f t="shared" si="0"/>
        <v>43718</v>
      </c>
      <c r="F10" s="53">
        <f t="shared" si="0"/>
        <v>43719</v>
      </c>
      <c r="G10" s="53">
        <f t="shared" si="0"/>
        <v>43720</v>
      </c>
      <c r="H10" s="53">
        <f t="shared" si="0"/>
        <v>43721</v>
      </c>
      <c r="I10" s="53">
        <f t="shared" si="0"/>
        <v>43722</v>
      </c>
      <c r="J10" s="194"/>
    </row>
    <row r="11" spans="1:19" s="3" customFormat="1" ht="27.9" customHeight="1">
      <c r="A11" s="173" t="s">
        <v>1</v>
      </c>
      <c r="B11" s="174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94"/>
    </row>
    <row r="16" spans="1:19" s="4" customFormat="1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7.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30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5.5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36"/>
    </row>
    <row r="34" spans="1:10" ht="24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8"/>
    </row>
    <row r="35" spans="1:10" ht="24.9" customHeight="1">
      <c r="A35" s="195" t="s">
        <v>87</v>
      </c>
      <c r="B35" s="196"/>
      <c r="C35" s="196"/>
      <c r="D35" s="196"/>
      <c r="E35" s="197"/>
      <c r="F35" s="118" t="s">
        <v>88</v>
      </c>
      <c r="G35" s="119"/>
      <c r="H35" s="119"/>
      <c r="I35" s="119"/>
      <c r="J35" s="120"/>
    </row>
    <row r="36" spans="1:10" ht="24.9" customHeight="1">
      <c r="A36" s="189" t="s">
        <v>0</v>
      </c>
      <c r="B36" s="198"/>
      <c r="C36" s="198"/>
      <c r="D36" s="198"/>
      <c r="E36" s="199"/>
      <c r="F36" s="116" t="s">
        <v>103</v>
      </c>
      <c r="G36" s="117"/>
      <c r="H36" s="117"/>
      <c r="I36" s="117"/>
      <c r="J36" s="22">
        <f>+'Page 3'!J37</f>
        <v>0</v>
      </c>
    </row>
    <row r="37" spans="1:10" ht="27.9" customHeight="1">
      <c r="A37" s="183" t="s">
        <v>0</v>
      </c>
      <c r="B37" s="198"/>
      <c r="C37" s="198"/>
      <c r="D37" s="198"/>
      <c r="E37" s="199"/>
      <c r="F37" s="116" t="s">
        <v>89</v>
      </c>
      <c r="G37" s="117"/>
      <c r="H37" s="117"/>
      <c r="I37" s="117"/>
      <c r="J37" s="22">
        <f>+J36+J30</f>
        <v>0</v>
      </c>
    </row>
    <row r="38" spans="1:10" ht="27.9" customHeight="1">
      <c r="A38" s="186"/>
      <c r="B38" s="198"/>
      <c r="C38" s="198"/>
      <c r="D38" s="198"/>
      <c r="E38" s="199"/>
      <c r="F38" s="116" t="s">
        <v>90</v>
      </c>
      <c r="G38" s="117"/>
      <c r="H38" s="117"/>
      <c r="I38" s="117"/>
      <c r="J38" s="22">
        <f>+'Page 1'!J38</f>
        <v>0</v>
      </c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22">
        <f>+'Page 1'!J39</f>
        <v>0</v>
      </c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181" t="s">
        <v>107</v>
      </c>
      <c r="I40" s="182"/>
      <c r="J40" s="24">
        <f>IF(J30&gt;0.01,+IF(SUM(J38:J39)&gt;J37,0,J37-J38-J39),0)</f>
        <v>0</v>
      </c>
    </row>
    <row r="41" spans="1:10" ht="27.9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52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98" t="s">
        <v>143</v>
      </c>
      <c r="J44" s="98"/>
    </row>
    <row r="45" spans="1:10" ht="27" customHeight="1"/>
    <row r="46" spans="1:10" ht="17.399999999999999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.2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5">
      <c r="A48" s="92" t="s">
        <v>129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12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6.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144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6.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141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 customHeight="1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</sheetData>
  <sheetProtection password="CCDC" sheet="1" objects="1" scenarios="1"/>
  <mergeCells count="90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I44:J44"/>
    <mergeCell ref="A47:J47"/>
    <mergeCell ref="A48:J48"/>
    <mergeCell ref="H40:I40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33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zoomScaleNormal="75" zoomScaleSheetLayoutView="100" workbookViewId="0">
      <selection activeCell="A57" sqref="A57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2" customWidth="1"/>
    <col min="11" max="16384" width="8.88671875" style="1"/>
  </cols>
  <sheetData>
    <row r="1" spans="1:19" ht="24.6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131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19"/>
    </row>
    <row r="4" spans="1:19" ht="24.9" customHeight="1">
      <c r="A4" s="129"/>
      <c r="B4" s="176"/>
      <c r="C4" s="176"/>
      <c r="D4" s="176"/>
      <c r="E4" s="192"/>
      <c r="F4" s="192"/>
      <c r="G4" s="192"/>
      <c r="H4" s="193"/>
      <c r="I4" s="158"/>
      <c r="J4" s="159"/>
    </row>
    <row r="5" spans="1:19" ht="18.75" customHeight="1">
      <c r="A5" s="56" t="s">
        <v>95</v>
      </c>
      <c r="B5" s="156" t="s">
        <v>128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75"/>
      <c r="B6" s="200"/>
      <c r="C6" s="200"/>
      <c r="D6" s="200"/>
      <c r="E6" s="200"/>
      <c r="F6" s="200"/>
      <c r="G6" s="200"/>
      <c r="H6" s="201"/>
      <c r="I6" s="177"/>
      <c r="J6" s="130"/>
    </row>
    <row r="7" spans="1:19" ht="18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</row>
    <row r="8" spans="1:19" ht="24.9" customHeight="1">
      <c r="A8" s="129"/>
      <c r="B8" s="130"/>
      <c r="C8" s="148"/>
      <c r="D8" s="149"/>
      <c r="E8" s="149"/>
      <c r="F8" s="150"/>
      <c r="G8" s="150"/>
      <c r="H8" s="151"/>
      <c r="I8" s="166">
        <f>I10</f>
        <v>43729</v>
      </c>
      <c r="J8" s="167"/>
      <c r="K8" s="6"/>
    </row>
    <row r="9" spans="1:19" ht="27.9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  <c r="K9" s="5"/>
    </row>
    <row r="10" spans="1:19" ht="27.9" customHeight="1">
      <c r="A10" s="135"/>
      <c r="B10" s="136"/>
      <c r="C10" s="53">
        <f>+'Page 4'!I10+1</f>
        <v>43723</v>
      </c>
      <c r="D10" s="53">
        <f t="shared" ref="D10:I10" si="0">+C10+1</f>
        <v>43724</v>
      </c>
      <c r="E10" s="53">
        <f t="shared" si="0"/>
        <v>43725</v>
      </c>
      <c r="F10" s="53">
        <f t="shared" si="0"/>
        <v>43726</v>
      </c>
      <c r="G10" s="53">
        <f t="shared" si="0"/>
        <v>43727</v>
      </c>
      <c r="H10" s="53">
        <f t="shared" si="0"/>
        <v>43728</v>
      </c>
      <c r="I10" s="53">
        <f t="shared" si="0"/>
        <v>43729</v>
      </c>
      <c r="J10" s="194"/>
    </row>
    <row r="11" spans="1:19" s="3" customFormat="1" ht="27.9" customHeight="1">
      <c r="A11" s="173" t="s">
        <v>1</v>
      </c>
      <c r="B11" s="174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94"/>
    </row>
    <row r="16" spans="1:19" s="4" customFormat="1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6.7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30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5.5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36"/>
    </row>
    <row r="34" spans="1:10" ht="24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8"/>
    </row>
    <row r="35" spans="1:10" ht="24.9" customHeight="1">
      <c r="A35" s="195" t="s">
        <v>87</v>
      </c>
      <c r="B35" s="196"/>
      <c r="C35" s="196"/>
      <c r="D35" s="196"/>
      <c r="E35" s="197"/>
      <c r="F35" s="118" t="s">
        <v>88</v>
      </c>
      <c r="G35" s="119"/>
      <c r="H35" s="119"/>
      <c r="I35" s="119"/>
      <c r="J35" s="120"/>
    </row>
    <row r="36" spans="1:10" ht="24.9" customHeight="1">
      <c r="A36" s="189"/>
      <c r="B36" s="198"/>
      <c r="C36" s="198"/>
      <c r="D36" s="198"/>
      <c r="E36" s="199"/>
      <c r="F36" s="116" t="s">
        <v>103</v>
      </c>
      <c r="G36" s="117"/>
      <c r="H36" s="117"/>
      <c r="I36" s="117"/>
      <c r="J36" s="22">
        <f>+'Page 4'!J37</f>
        <v>0</v>
      </c>
    </row>
    <row r="37" spans="1:10" ht="27.9" customHeight="1">
      <c r="A37" s="183"/>
      <c r="B37" s="198"/>
      <c r="C37" s="198"/>
      <c r="D37" s="198"/>
      <c r="E37" s="199"/>
      <c r="F37" s="116" t="s">
        <v>89</v>
      </c>
      <c r="G37" s="117"/>
      <c r="H37" s="117"/>
      <c r="I37" s="117"/>
      <c r="J37" s="22">
        <f>+J36+J30</f>
        <v>0</v>
      </c>
    </row>
    <row r="38" spans="1:10" ht="27.9" customHeight="1">
      <c r="A38" s="186"/>
      <c r="B38" s="198"/>
      <c r="C38" s="198"/>
      <c r="D38" s="198"/>
      <c r="E38" s="199"/>
      <c r="F38" s="116" t="s">
        <v>90</v>
      </c>
      <c r="G38" s="117"/>
      <c r="H38" s="117"/>
      <c r="I38" s="117"/>
      <c r="J38" s="22">
        <f>+'Page 1'!J38</f>
        <v>0</v>
      </c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22">
        <f>+'Page 1'!J39</f>
        <v>0</v>
      </c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181" t="s">
        <v>107</v>
      </c>
      <c r="I40" s="182"/>
      <c r="J40" s="24">
        <f>IF(J30&gt;0.01,+IF(SUM(J38:J39)&gt;J37,0,J37-J38-J39),0)</f>
        <v>0</v>
      </c>
    </row>
    <row r="41" spans="1:10" ht="27.9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98" t="s">
        <v>143</v>
      </c>
      <c r="J44" s="98"/>
    </row>
    <row r="45" spans="1:10" ht="27" customHeight="1"/>
    <row r="46" spans="1:10" ht="17.399999999999999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.2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5">
      <c r="A48" s="92" t="s">
        <v>129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12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6.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144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6.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140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 customHeight="1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</sheetData>
  <sheetProtection password="CCDC" sheet="1" objects="1" scenarios="1"/>
  <mergeCells count="90">
    <mergeCell ref="B88:J88"/>
    <mergeCell ref="B89:J89"/>
    <mergeCell ref="B87:J87"/>
    <mergeCell ref="B83:J83"/>
    <mergeCell ref="B84:J84"/>
    <mergeCell ref="B85:J85"/>
    <mergeCell ref="B86:J86"/>
    <mergeCell ref="B79:J79"/>
    <mergeCell ref="B80:J80"/>
    <mergeCell ref="B81:J81"/>
    <mergeCell ref="B82:J82"/>
    <mergeCell ref="B75:J75"/>
    <mergeCell ref="B76:J76"/>
    <mergeCell ref="B77:J77"/>
    <mergeCell ref="B78:J78"/>
    <mergeCell ref="B71:J71"/>
    <mergeCell ref="B72:J72"/>
    <mergeCell ref="B73:J73"/>
    <mergeCell ref="B74:J74"/>
    <mergeCell ref="B67:J67"/>
    <mergeCell ref="B68:J68"/>
    <mergeCell ref="B69:J69"/>
    <mergeCell ref="B70:J70"/>
    <mergeCell ref="B63:J63"/>
    <mergeCell ref="B64:J64"/>
    <mergeCell ref="B65:J65"/>
    <mergeCell ref="B66:J66"/>
    <mergeCell ref="B59:J59"/>
    <mergeCell ref="B60:J60"/>
    <mergeCell ref="B61:J61"/>
    <mergeCell ref="B62:J62"/>
    <mergeCell ref="B55:J55"/>
    <mergeCell ref="B56:J56"/>
    <mergeCell ref="B57:J57"/>
    <mergeCell ref="B58:J58"/>
    <mergeCell ref="B51:J51"/>
    <mergeCell ref="B52:J52"/>
    <mergeCell ref="B53:J53"/>
    <mergeCell ref="B54:J54"/>
    <mergeCell ref="A47:J47"/>
    <mergeCell ref="A48:J48"/>
    <mergeCell ref="A49:J49"/>
    <mergeCell ref="B50:J50"/>
    <mergeCell ref="F39:I39"/>
    <mergeCell ref="F40:G41"/>
    <mergeCell ref="H41:I41"/>
    <mergeCell ref="I44:J44"/>
    <mergeCell ref="H40:I40"/>
    <mergeCell ref="A37:E37"/>
    <mergeCell ref="F37:I37"/>
    <mergeCell ref="A38:E38"/>
    <mergeCell ref="F38:I38"/>
    <mergeCell ref="F33:G33"/>
    <mergeCell ref="H33:I33"/>
    <mergeCell ref="B34:C34"/>
    <mergeCell ref="D34:E34"/>
    <mergeCell ref="F34:G34"/>
    <mergeCell ref="H34:I34"/>
    <mergeCell ref="A35:E35"/>
    <mergeCell ref="F35:J35"/>
    <mergeCell ref="A36:E36"/>
    <mergeCell ref="F36:I36"/>
    <mergeCell ref="A7:B7"/>
    <mergeCell ref="I7:J7"/>
    <mergeCell ref="A8:B8"/>
    <mergeCell ref="C8:H8"/>
    <mergeCell ref="I8:J8"/>
    <mergeCell ref="E7:H7"/>
    <mergeCell ref="H32:I32"/>
    <mergeCell ref="D33:E33"/>
    <mergeCell ref="A31:J31"/>
    <mergeCell ref="A9:B10"/>
    <mergeCell ref="B32:C32"/>
    <mergeCell ref="B33:C33"/>
    <mergeCell ref="D32:E32"/>
    <mergeCell ref="F32:G32"/>
    <mergeCell ref="J9:J15"/>
    <mergeCell ref="A11:B11"/>
    <mergeCell ref="A12:B12"/>
    <mergeCell ref="A13:B13"/>
    <mergeCell ref="A14:B14"/>
    <mergeCell ref="A15:B15"/>
    <mergeCell ref="A6:H6"/>
    <mergeCell ref="I6:J6"/>
    <mergeCell ref="C1:J1"/>
    <mergeCell ref="C2:J2"/>
    <mergeCell ref="A4:H4"/>
    <mergeCell ref="I4:J4"/>
    <mergeCell ref="B3:H3"/>
    <mergeCell ref="B5:H5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Page 1</vt:lpstr>
      <vt:lpstr>Page 2</vt:lpstr>
      <vt:lpstr>Page 3</vt:lpstr>
      <vt:lpstr>Page 4</vt:lpstr>
      <vt:lpstr>Page 5</vt:lpstr>
      <vt:lpstr>'Page 1'!Print_Area</vt:lpstr>
      <vt:lpstr>'Page 2'!Print_Area</vt:lpstr>
      <vt:lpstr>'Page 4'!Print_Area</vt:lpstr>
    </vt:vector>
  </TitlesOfParts>
  <Company>lasp/gsfc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schwartz</dc:creator>
  <cp:lastModifiedBy>Cassie Lehnhardt</cp:lastModifiedBy>
  <cp:lastPrinted>2016-09-02T15:38:21Z</cp:lastPrinted>
  <dcterms:created xsi:type="dcterms:W3CDTF">2002-01-02T22:57:06Z</dcterms:created>
  <dcterms:modified xsi:type="dcterms:W3CDTF">2019-06-13T16:13:34Z</dcterms:modified>
</cp:coreProperties>
</file>